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12285" tabRatio="886" activeTab="0"/>
  </bookViews>
  <sheets>
    <sheet name="К прил 3 расш. меропр." sheetId="1" r:id="rId1"/>
  </sheets>
  <definedNames/>
  <calcPr fullCalcOnLoad="1"/>
</workbook>
</file>

<file path=xl/sharedStrings.xml><?xml version="1.0" encoding="utf-8"?>
<sst xmlns="http://schemas.openxmlformats.org/spreadsheetml/2006/main" count="272" uniqueCount="96">
  <si>
    <t>Годы реализации</t>
  </si>
  <si>
    <t>ОБ</t>
  </si>
  <si>
    <t>ФБ</t>
  </si>
  <si>
    <t>МБ</t>
  </si>
  <si>
    <t>ВБС</t>
  </si>
  <si>
    <t>Всего</t>
  </si>
  <si>
    <t>1.1.</t>
  </si>
  <si>
    <t>Соисполнители, участники</t>
  </si>
  <si>
    <t>1.</t>
  </si>
  <si>
    <t xml:space="preserve"> Срок выполнения</t>
  </si>
  <si>
    <t>Подпрограмма, основное мероприятие, ведомственная целевая программа</t>
  </si>
  <si>
    <t>Объемы и источники финансирования (руб., коп.)</t>
  </si>
  <si>
    <t xml:space="preserve"> №
 п/п</t>
  </si>
  <si>
    <t>Программа  "Повышение качества жизни отдельных категорий граждан ЗАТО Александровск" на 2014 - 2016 годы</t>
  </si>
  <si>
    <t>Компенсация расходов по оплате  стоимости проезда отдельным категориям граждан (гражданам, находящимся на хроническом гемодиализе)</t>
  </si>
  <si>
    <t>1.2.</t>
  </si>
  <si>
    <t>Администрациия
ЗАТО Александровск</t>
  </si>
  <si>
    <t>Администрациия
ЗАТО Александровск,
Управление образования
ЗАТО Александровск</t>
  </si>
  <si>
    <t>Управление образования
ЗАТО Александровск</t>
  </si>
  <si>
    <t>Управление образования
администрации ЗАТО Александровск</t>
  </si>
  <si>
    <t>Установка пандусов в образовательных учреждениях и учреждениях дополнительного образования детей</t>
  </si>
  <si>
    <t xml:space="preserve"> - МБОУ ООШ № 279 г. Гаджиево 
ЗАТО Александровск</t>
  </si>
  <si>
    <t xml:space="preserve"> - МАОУ ДОД ЦДОД г. Полярный
ЗАТО Александровск</t>
  </si>
  <si>
    <t>Реконструкция туалетных комнат в образовательных учреждениях и учреждениях дополнительного образования детей</t>
  </si>
  <si>
    <t xml:space="preserve"> - МБОУ ДОД ДДТ г. Снежногорск
ЗАТО Александровск</t>
  </si>
  <si>
    <t xml:space="preserve">Реконструкция дверных проемов в образовательных учреждениях </t>
  </si>
  <si>
    <t>Разработка проектно-сметной документации</t>
  </si>
  <si>
    <t>Управление культуры, спорта и молодежной политики
администрации ЗАТО Александровск</t>
  </si>
  <si>
    <t>МБУК "ЦКС г. Полярный" ЗАТО Александровск</t>
  </si>
  <si>
    <t>МБУК "ЦБС г. Полярный" ЗАТО Александровск</t>
  </si>
  <si>
    <t>МБУК "МИБС г. Гаджиево" ЗАТО Александровск</t>
  </si>
  <si>
    <t>МБУК "ЦТ и Д г. Гаджиево" ЗАТО Александровск</t>
  </si>
  <si>
    <t>Установка в учреждениях культуры пандусов, поручней, перил, ремонт уличных лестниц</t>
  </si>
  <si>
    <t>МБОУ ДОД "ДМШ г. Снежногорск" 
ЗАТО Александровск</t>
  </si>
  <si>
    <t>МБОУ ДОД "ДШИ г.Полярный" 
ЗАТО Александровск</t>
  </si>
  <si>
    <t xml:space="preserve">Установка пандусов в учреждениях образования в сфере культуры </t>
  </si>
  <si>
    <t>Проведение капитального ремонта помещений учреждений культуры для беспрепятственного доступа инвалидов и иных маломобильных групп населения</t>
  </si>
  <si>
    <t>Оборудование входа объектов социальной инфраструктуры системой звукового оповещения (кнопкой вызова)</t>
  </si>
  <si>
    <t>Приобретение специализированного оборудования в том числе и компьютерного для обслуживания инвалидов и других маломобильных групп населения</t>
  </si>
  <si>
    <t>МБУК "ОГБ "Центр-Книга" г. Снежногорск" 
ЗАТО Александровск</t>
  </si>
  <si>
    <t>Администрация
ЗАТО Александровск</t>
  </si>
  <si>
    <t>1.3.</t>
  </si>
  <si>
    <t>Оснащение муниципальных учреждений образования спортивным оборудованием для занятий с детьми-инвалидами</t>
  </si>
  <si>
    <t>МБОУ ДОД ДДТ  г. Снежногорск
ЗАТО Александровск</t>
  </si>
  <si>
    <t>МАБОУ ДОД ДДТ  г. Гаджиево
ЗАТО Александровск</t>
  </si>
  <si>
    <t>МБОУ ДОД ДЮСШ  г. Снежногорск
ЗАТО Александровск</t>
  </si>
  <si>
    <t>МБОУ ДОД ДЮСШ  г. Гаджиево
ЗАТО Александровск</t>
  </si>
  <si>
    <t>МБОУ ДОД ДЮСШ  г. Полярный
ЗАТО Александровск</t>
  </si>
  <si>
    <t>Задача 1 "Создание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населения"</t>
  </si>
  <si>
    <t>1.4.</t>
  </si>
  <si>
    <t>1.5.</t>
  </si>
  <si>
    <t>Основное мероприятие 1.1 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</si>
  <si>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Основное мероприятие 1.4. 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жизнендеятельности для инвалидов и других маломобильных групп населения</t>
  </si>
  <si>
    <t>1.6.</t>
  </si>
  <si>
    <t>Основное мероприятие 12. Адаптация муниципальных учреждений культуры (устройство пандусов, поручней, ,установка кнопок вызова,  капитальный ремонт помещений для беспрепятственного доступа)</t>
  </si>
  <si>
    <t>Основное мероприятие 1.3 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</si>
  <si>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Основное мероприятие 1.5. Улучшение положения и качества жизни инвалидов и других МГН</t>
  </si>
  <si>
    <t>Оказание 
единовременной  денежной материальной помощи  к Международному Дню пожилого человека</t>
  </si>
  <si>
    <t>Проведение мероприятий, посвященных Международному Дню инвалидов</t>
  </si>
  <si>
    <t xml:space="preserve"> - МБДОУ ДС № 5 "Звездочка" г. Полярный 
ЗАТО Александровск</t>
  </si>
  <si>
    <t>Оснащение муниципальных учреждений образования специальным реабилитационным оборудованием для занятий с детьми-инвалидами</t>
  </si>
  <si>
    <t xml:space="preserve"> МБДОУ ДС № 5 "Звездочка" г. Полярный 
ЗАТО Александровск</t>
  </si>
  <si>
    <t>Управление образования
администрации ЗАТО Александровск, Управление культуры, спорта и молодежной политики администрации ЗАТО Александровск, Администрация ЗАТО Александровск</t>
  </si>
  <si>
    <t>МБУК "ЦТиД г.Гаджиево" ЗАТО Александровск</t>
  </si>
  <si>
    <t xml:space="preserve"> - МБОУ ООШ № 1 г. Полярный
ЗАТО Александровск</t>
  </si>
  <si>
    <t xml:space="preserve"> - МБДОУ ДС № 8 г. Снежногорск
ЗАТО Александровск</t>
  </si>
  <si>
    <t xml:space="preserve"> - МБОУ ООШ № 269 г. Снежногорск
ЗАТО Александровск</t>
  </si>
  <si>
    <t xml:space="preserve"> - МБДОУ ДС № 56 г. Полярный 
ЗАТО Александровск</t>
  </si>
  <si>
    <t>МБДОУ ДС № 8 "Якорек" г. Снежногорск 
ЗАТО Александровск</t>
  </si>
  <si>
    <t>МБДОУ № 6 "Светлячок"" г. Гаджиево
ЗАТО Александровск</t>
  </si>
  <si>
    <t>МБДОУ ДС  № 56 г. Полярный 
ЗАТО Александровск</t>
  </si>
  <si>
    <t>2014 г.</t>
  </si>
  <si>
    <t>2016 г.</t>
  </si>
  <si>
    <t>2014-2015гг.</t>
  </si>
  <si>
    <t>2014-2016гг.</t>
  </si>
  <si>
    <t>2014, 2015 гг.</t>
  </si>
  <si>
    <t>2015 г.</t>
  </si>
  <si>
    <t>2014-2016 гг.</t>
  </si>
  <si>
    <t>2014, 2016 гг.</t>
  </si>
  <si>
    <t>План реализации мероприятий муниципальной программы "Повышение качества жизни отдельных категорий граждан ЗАТО Александровск" 
на 2014 - 2016 годы</t>
  </si>
  <si>
    <t xml:space="preserve"> Ожидаемые конечные результаты и показатели</t>
  </si>
  <si>
    <t>Кол-во адаптированных учреждений</t>
  </si>
  <si>
    <t>Кол-во реконструированных объектов</t>
  </si>
  <si>
    <t>Кол-во адаптированных обектов</t>
  </si>
  <si>
    <t>Кол-во оснащенных
обектов</t>
  </si>
  <si>
    <t>Кол-во оснащенных учреждений</t>
  </si>
  <si>
    <t>Кол-во получателей</t>
  </si>
  <si>
    <t>Основное мероприятие 1.6. Оказание экономической поддержки в виде субсидий социально ориентированным некомерческим организациям инвалидов</t>
  </si>
  <si>
    <t xml:space="preserve">Кол-во мероприятий </t>
  </si>
  <si>
    <t>Создание условий доступности для инвалидов и других МГН  в муниципальных учреждений образования</t>
  </si>
  <si>
    <t>Создание условий доступности для инвалидов и других МГН  в муниципальных учреждений культуры</t>
  </si>
  <si>
    <t>Создание условий доступности для инвалидов и других МГН  в муниципальных учреждений образования в сфере культуры</t>
  </si>
  <si>
    <t>Создание условий доступности информации для инвалидов и других МГН в муниципальных учреждений культуры</t>
  </si>
  <si>
    <t xml:space="preserve">Создание условий для улучшения положения и качества жизни инвалидов и других МГН </t>
  </si>
  <si>
    <t>Предоставление социально ориентированным некоммерческим организациям инвалидов субсидий</t>
  </si>
  <si>
    <t>Утверждён                                                                     постановлением 
администрации ЗАТО Александровск 
от "21" августа 2014г. № 2103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</si>
</sst>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Calibri"/>
      <family val="2"/>
    </font>
    <font>
      <b/>
      <sz val="7"/>
      <name val="Times New Roman"/>
      <family val="1"/>
    </font>
    <font>
      <b/>
      <sz val="11"/>
      <name val="Calibri"/>
      <family val="2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3" fillId="0" borderId="10" xfId="58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3" fontId="2" fillId="0" borderId="10" xfId="58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11" xfId="58" applyFont="1" applyBorder="1" applyAlignment="1">
      <alignment vertical="center" wrapText="1"/>
    </xf>
    <xf numFmtId="0" fontId="4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3" fontId="2" fillId="0" borderId="10" xfId="58" applyFont="1" applyFill="1" applyBorder="1" applyAlignment="1">
      <alignment vertical="center" wrapText="1"/>
    </xf>
    <xf numFmtId="43" fontId="2" fillId="0" borderId="12" xfId="58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3" fontId="3" fillId="0" borderId="10" xfId="58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3" fontId="3" fillId="0" borderId="13" xfId="58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3" fontId="3" fillId="0" borderId="13" xfId="58" applyFont="1" applyFill="1" applyBorder="1" applyAlignment="1">
      <alignment vertical="center" wrapText="1"/>
    </xf>
    <xf numFmtId="43" fontId="2" fillId="0" borderId="13" xfId="58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58" applyFont="1" applyBorder="1" applyAlignment="1">
      <alignment vertical="center" wrapText="1"/>
    </xf>
    <xf numFmtId="164" fontId="2" fillId="33" borderId="10" xfId="58" applyNumberFormat="1" applyFont="1" applyFill="1" applyBorder="1" applyAlignment="1">
      <alignment vertical="center" wrapText="1"/>
    </xf>
    <xf numFmtId="43" fontId="2" fillId="0" borderId="15" xfId="58" applyFont="1" applyBorder="1" applyAlignment="1">
      <alignment vertical="center" wrapText="1"/>
    </xf>
    <xf numFmtId="43" fontId="2" fillId="33" borderId="15" xfId="58" applyFont="1" applyFill="1" applyBorder="1" applyAlignment="1">
      <alignment vertical="center" wrapText="1"/>
    </xf>
    <xf numFmtId="43" fontId="2" fillId="0" borderId="12" xfId="58" applyFont="1" applyBorder="1" applyAlignment="1">
      <alignment vertical="center" wrapText="1"/>
    </xf>
    <xf numFmtId="43" fontId="2" fillId="33" borderId="12" xfId="58" applyFont="1" applyFill="1" applyBorder="1" applyAlignment="1">
      <alignment vertical="center" wrapText="1"/>
    </xf>
    <xf numFmtId="43" fontId="3" fillId="0" borderId="12" xfId="58" applyFont="1" applyBorder="1" applyAlignment="1">
      <alignment vertical="center" wrapText="1"/>
    </xf>
    <xf numFmtId="43" fontId="3" fillId="33" borderId="12" xfId="58" applyFont="1" applyFill="1" applyBorder="1" applyAlignment="1">
      <alignment vertical="center" wrapText="1"/>
    </xf>
    <xf numFmtId="43" fontId="3" fillId="0" borderId="12" xfId="58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5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="120" zoomScaleNormal="120" zoomScaleSheetLayoutView="115" zoomScalePageLayoutView="0" workbookViewId="0" topLeftCell="A1">
      <selection activeCell="N14" sqref="N14"/>
    </sheetView>
  </sheetViews>
  <sheetFormatPr defaultColWidth="9.140625" defaultRowHeight="15"/>
  <cols>
    <col min="1" max="1" width="4.7109375" style="46" customWidth="1"/>
    <col min="2" max="2" width="33.8515625" style="18" customWidth="1"/>
    <col min="3" max="3" width="11.28125" style="18" customWidth="1"/>
    <col min="4" max="4" width="7.57421875" style="47" customWidth="1"/>
    <col min="5" max="6" width="14.7109375" style="18" bestFit="1" customWidth="1"/>
    <col min="7" max="7" width="4.140625" style="18" bestFit="1" customWidth="1"/>
    <col min="8" max="8" width="10.421875" style="18" bestFit="1" customWidth="1"/>
    <col min="9" max="9" width="4.140625" style="18" bestFit="1" customWidth="1"/>
    <col min="10" max="10" width="18.57421875" style="18" customWidth="1"/>
    <col min="11" max="11" width="14.00390625" style="20" customWidth="1"/>
    <col min="12" max="12" width="9.140625" style="21" customWidth="1"/>
    <col min="13" max="16384" width="9.140625" style="18" customWidth="1"/>
  </cols>
  <sheetData>
    <row r="1" spans="1:12" ht="51" customHeight="1">
      <c r="A1" s="18"/>
      <c r="D1" s="18"/>
      <c r="J1" s="55" t="s">
        <v>95</v>
      </c>
      <c r="K1" s="55"/>
      <c r="L1" s="16"/>
    </row>
    <row r="2" spans="1:6" ht="9" customHeight="1">
      <c r="A2" s="18"/>
      <c r="D2" s="18"/>
      <c r="F2" s="19"/>
    </row>
    <row r="3" spans="1:12" ht="25.5" customHeight="1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22"/>
    </row>
    <row r="4" spans="1:4" ht="10.5" customHeight="1">
      <c r="A4" s="18"/>
      <c r="D4" s="18"/>
    </row>
    <row r="5" spans="1:11" ht="15.75" customHeight="1">
      <c r="A5" s="61" t="s">
        <v>12</v>
      </c>
      <c r="B5" s="57" t="s">
        <v>10</v>
      </c>
      <c r="C5" s="57" t="s">
        <v>9</v>
      </c>
      <c r="D5" s="57" t="s">
        <v>11</v>
      </c>
      <c r="E5" s="57"/>
      <c r="F5" s="57"/>
      <c r="G5" s="57"/>
      <c r="H5" s="57"/>
      <c r="I5" s="57"/>
      <c r="J5" s="49" t="s">
        <v>80</v>
      </c>
      <c r="K5" s="70" t="s">
        <v>7</v>
      </c>
    </row>
    <row r="6" spans="1:11" ht="22.5" customHeight="1">
      <c r="A6" s="52"/>
      <c r="B6" s="49"/>
      <c r="C6" s="49"/>
      <c r="D6" s="14" t="s">
        <v>0</v>
      </c>
      <c r="E6" s="14" t="s">
        <v>5</v>
      </c>
      <c r="F6" s="14" t="s">
        <v>3</v>
      </c>
      <c r="G6" s="14" t="s">
        <v>1</v>
      </c>
      <c r="H6" s="14" t="s">
        <v>2</v>
      </c>
      <c r="I6" s="14" t="s">
        <v>4</v>
      </c>
      <c r="J6" s="50"/>
      <c r="K6" s="71"/>
    </row>
    <row r="7" spans="1:11" ht="12.75" customHeight="1">
      <c r="A7" s="61"/>
      <c r="B7" s="88" t="s">
        <v>13</v>
      </c>
      <c r="C7" s="57" t="s">
        <v>77</v>
      </c>
      <c r="D7" s="1" t="s">
        <v>5</v>
      </c>
      <c r="E7" s="23">
        <f>SUM(E8:E10)</f>
        <v>14214380</v>
      </c>
      <c r="F7" s="23">
        <f>SUM(F8:F10)</f>
        <v>13224380</v>
      </c>
      <c r="G7" s="2">
        <f>SUM(G8:G10)</f>
        <v>0</v>
      </c>
      <c r="H7" s="23">
        <f>SUM(H8:H10)</f>
        <v>990000</v>
      </c>
      <c r="I7" s="6">
        <f>SUM(I8:I10)</f>
        <v>0</v>
      </c>
      <c r="J7" s="49"/>
      <c r="K7" s="70"/>
    </row>
    <row r="8" spans="1:11" ht="12.75" customHeight="1">
      <c r="A8" s="61"/>
      <c r="B8" s="89"/>
      <c r="C8" s="57"/>
      <c r="D8" s="1">
        <v>2014</v>
      </c>
      <c r="E8" s="24">
        <f aca="true" t="shared" si="0" ref="E8:E14">SUM(F8:I8)</f>
        <v>6080800</v>
      </c>
      <c r="F8" s="24">
        <f aca="true" t="shared" si="1" ref="F8:H10">F12</f>
        <v>5090800</v>
      </c>
      <c r="G8" s="25">
        <f t="shared" si="1"/>
        <v>0</v>
      </c>
      <c r="H8" s="24">
        <f t="shared" si="1"/>
        <v>990000</v>
      </c>
      <c r="I8" s="6">
        <f>I176+I12</f>
        <v>0</v>
      </c>
      <c r="J8" s="50"/>
      <c r="K8" s="71"/>
    </row>
    <row r="9" spans="1:11" ht="12.75" customHeight="1">
      <c r="A9" s="61"/>
      <c r="B9" s="89"/>
      <c r="C9" s="57"/>
      <c r="D9" s="1">
        <v>2015</v>
      </c>
      <c r="E9" s="24">
        <f t="shared" si="0"/>
        <v>1550824</v>
      </c>
      <c r="F9" s="24">
        <f t="shared" si="1"/>
        <v>1550824</v>
      </c>
      <c r="G9" s="25">
        <f t="shared" si="1"/>
        <v>0</v>
      </c>
      <c r="H9" s="25">
        <f t="shared" si="1"/>
        <v>0</v>
      </c>
      <c r="I9" s="6">
        <f>I177+I13</f>
        <v>0</v>
      </c>
      <c r="J9" s="50"/>
      <c r="K9" s="71"/>
    </row>
    <row r="10" spans="1:11" ht="16.5" customHeight="1">
      <c r="A10" s="61"/>
      <c r="B10" s="90"/>
      <c r="C10" s="57"/>
      <c r="D10" s="1">
        <v>2016</v>
      </c>
      <c r="E10" s="24">
        <f t="shared" si="0"/>
        <v>6582756</v>
      </c>
      <c r="F10" s="24">
        <f t="shared" si="1"/>
        <v>6582756</v>
      </c>
      <c r="G10" s="25">
        <f t="shared" si="1"/>
        <v>0</v>
      </c>
      <c r="H10" s="25">
        <f t="shared" si="1"/>
        <v>0</v>
      </c>
      <c r="I10" s="6">
        <f>I178+I14</f>
        <v>0</v>
      </c>
      <c r="J10" s="51"/>
      <c r="K10" s="72"/>
    </row>
    <row r="11" spans="1:12" s="30" customFormat="1" ht="36" customHeight="1">
      <c r="A11" s="81" t="s">
        <v>8</v>
      </c>
      <c r="B11" s="91" t="s">
        <v>48</v>
      </c>
      <c r="C11" s="81" t="s">
        <v>77</v>
      </c>
      <c r="D11" s="26" t="s">
        <v>5</v>
      </c>
      <c r="E11" s="27">
        <f t="shared" si="0"/>
        <v>14214380</v>
      </c>
      <c r="F11" s="27">
        <f>SUM(F12:F14)</f>
        <v>13224380</v>
      </c>
      <c r="G11" s="28">
        <f>SUM(G12:G14)</f>
        <v>0</v>
      </c>
      <c r="H11" s="27">
        <f>SUM(H12:H14)</f>
        <v>990000</v>
      </c>
      <c r="I11" s="28">
        <f>SUM(I12:I14)</f>
        <v>0</v>
      </c>
      <c r="J11" s="79"/>
      <c r="K11" s="83" t="s">
        <v>62</v>
      </c>
      <c r="L11" s="29"/>
    </row>
    <row r="12" spans="1:12" s="30" customFormat="1" ht="37.5" customHeight="1">
      <c r="A12" s="82"/>
      <c r="B12" s="91"/>
      <c r="C12" s="82"/>
      <c r="D12" s="1">
        <v>2014</v>
      </c>
      <c r="E12" s="24">
        <f t="shared" si="0"/>
        <v>6080800</v>
      </c>
      <c r="F12" s="24">
        <f aca="true" t="shared" si="2" ref="F12:H14">F16+F76+F140+F156+F176+F236</f>
        <v>5090800</v>
      </c>
      <c r="G12" s="25">
        <f t="shared" si="2"/>
        <v>0</v>
      </c>
      <c r="H12" s="24">
        <f t="shared" si="2"/>
        <v>990000</v>
      </c>
      <c r="I12" s="2">
        <f>I16+I76+I140</f>
        <v>0</v>
      </c>
      <c r="J12" s="80"/>
      <c r="K12" s="83"/>
      <c r="L12" s="29"/>
    </row>
    <row r="13" spans="1:12" s="30" customFormat="1" ht="36" customHeight="1">
      <c r="A13" s="82"/>
      <c r="B13" s="91"/>
      <c r="C13" s="82"/>
      <c r="D13" s="1">
        <v>2015</v>
      </c>
      <c r="E13" s="23">
        <f t="shared" si="0"/>
        <v>1550824</v>
      </c>
      <c r="F13" s="23">
        <f t="shared" si="2"/>
        <v>1550824</v>
      </c>
      <c r="G13" s="2">
        <f t="shared" si="2"/>
        <v>0</v>
      </c>
      <c r="H13" s="2">
        <f t="shared" si="2"/>
        <v>0</v>
      </c>
      <c r="I13" s="2">
        <f>I17+I77+I141</f>
        <v>0</v>
      </c>
      <c r="J13" s="80"/>
      <c r="K13" s="83"/>
      <c r="L13" s="29"/>
    </row>
    <row r="14" spans="1:12" s="30" customFormat="1" ht="39" customHeight="1">
      <c r="A14" s="82"/>
      <c r="B14" s="92"/>
      <c r="C14" s="82"/>
      <c r="D14" s="1">
        <v>2016</v>
      </c>
      <c r="E14" s="23">
        <f t="shared" si="0"/>
        <v>6582756</v>
      </c>
      <c r="F14" s="23">
        <f t="shared" si="2"/>
        <v>6582756</v>
      </c>
      <c r="G14" s="2">
        <f t="shared" si="2"/>
        <v>0</v>
      </c>
      <c r="H14" s="2">
        <f t="shared" si="2"/>
        <v>0</v>
      </c>
      <c r="I14" s="2">
        <f>I18+I78+I142</f>
        <v>0</v>
      </c>
      <c r="J14" s="80"/>
      <c r="K14" s="84"/>
      <c r="L14" s="29"/>
    </row>
    <row r="15" spans="1:11" ht="26.25" customHeight="1">
      <c r="A15" s="61" t="s">
        <v>6</v>
      </c>
      <c r="B15" s="85" t="s">
        <v>51</v>
      </c>
      <c r="C15" s="61" t="s">
        <v>78</v>
      </c>
      <c r="D15" s="1" t="s">
        <v>5</v>
      </c>
      <c r="E15" s="23">
        <f>SUM(E16:E18)</f>
        <v>3550000</v>
      </c>
      <c r="F15" s="23">
        <f>SUM(F16:F18)</f>
        <v>3250000</v>
      </c>
      <c r="G15" s="2">
        <f>SUM(G16:G18)</f>
        <v>0</v>
      </c>
      <c r="H15" s="23">
        <f>SUM(H16:H18)</f>
        <v>300000</v>
      </c>
      <c r="I15" s="2">
        <f>SUM(I16:I18)</f>
        <v>0</v>
      </c>
      <c r="J15" s="57" t="s">
        <v>89</v>
      </c>
      <c r="K15" s="70" t="s">
        <v>19</v>
      </c>
    </row>
    <row r="16" spans="1:11" ht="15">
      <c r="A16" s="61"/>
      <c r="B16" s="86"/>
      <c r="C16" s="61"/>
      <c r="D16" s="4">
        <v>2014</v>
      </c>
      <c r="E16" s="5">
        <f>SUM(F16:I16)</f>
        <v>1800000</v>
      </c>
      <c r="F16" s="5">
        <f aca="true" t="shared" si="3" ref="F16:H18">F20+F44+F60</f>
        <v>1500000</v>
      </c>
      <c r="G16" s="6">
        <f t="shared" si="3"/>
        <v>0</v>
      </c>
      <c r="H16" s="5">
        <f t="shared" si="3"/>
        <v>300000</v>
      </c>
      <c r="I16" s="6">
        <v>0</v>
      </c>
      <c r="J16" s="57"/>
      <c r="K16" s="71"/>
    </row>
    <row r="17" spans="1:11" ht="15">
      <c r="A17" s="61"/>
      <c r="B17" s="86"/>
      <c r="C17" s="61"/>
      <c r="D17" s="4">
        <v>2015</v>
      </c>
      <c r="E17" s="6">
        <f>SUM(F17:I17)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v>0</v>
      </c>
      <c r="J17" s="57"/>
      <c r="K17" s="71"/>
    </row>
    <row r="18" spans="1:11" ht="13.5" customHeight="1">
      <c r="A18" s="61"/>
      <c r="B18" s="87"/>
      <c r="C18" s="61"/>
      <c r="D18" s="4">
        <v>2016</v>
      </c>
      <c r="E18" s="6">
        <f>SUM(F18:I18)</f>
        <v>1750000</v>
      </c>
      <c r="F18" s="5">
        <f t="shared" si="3"/>
        <v>1750000</v>
      </c>
      <c r="G18" s="6">
        <f t="shared" si="3"/>
        <v>0</v>
      </c>
      <c r="H18" s="6">
        <f t="shared" si="3"/>
        <v>0</v>
      </c>
      <c r="I18" s="6">
        <v>0</v>
      </c>
      <c r="J18" s="57"/>
      <c r="K18" s="72"/>
    </row>
    <row r="19" spans="1:12" s="3" customFormat="1" ht="24" customHeight="1">
      <c r="A19" s="52"/>
      <c r="B19" s="52" t="s">
        <v>20</v>
      </c>
      <c r="C19" s="52" t="s">
        <v>78</v>
      </c>
      <c r="D19" s="1" t="s">
        <v>5</v>
      </c>
      <c r="E19" s="23">
        <f>SUM(E20:E22)</f>
        <v>2050000</v>
      </c>
      <c r="F19" s="23">
        <f>SUM(F20:F22)</f>
        <v>1750000</v>
      </c>
      <c r="G19" s="2">
        <f>SUM(G20:G22)</f>
        <v>0</v>
      </c>
      <c r="H19" s="23">
        <f>SUM(H20:H22)</f>
        <v>300000</v>
      </c>
      <c r="I19" s="2">
        <f>SUM(I20:I22)</f>
        <v>0</v>
      </c>
      <c r="J19" s="14" t="s">
        <v>81</v>
      </c>
      <c r="K19" s="70" t="s">
        <v>19</v>
      </c>
      <c r="L19" s="9"/>
    </row>
    <row r="20" spans="1:12" s="3" customFormat="1" ht="15">
      <c r="A20" s="53"/>
      <c r="B20" s="53"/>
      <c r="C20" s="53"/>
      <c r="D20" s="4">
        <v>2014</v>
      </c>
      <c r="E20" s="5">
        <f>SUM(F20:I20)</f>
        <v>700000</v>
      </c>
      <c r="F20" s="6">
        <f>F24+F28+F32+F36+F40</f>
        <v>400000</v>
      </c>
      <c r="G20" s="6">
        <f aca="true" t="shared" si="4" ref="G20:H22">G24+G28+G32</f>
        <v>0</v>
      </c>
      <c r="H20" s="6">
        <f t="shared" si="4"/>
        <v>300000</v>
      </c>
      <c r="I20" s="6">
        <v>0</v>
      </c>
      <c r="J20" s="4">
        <v>2</v>
      </c>
      <c r="K20" s="71"/>
      <c r="L20" s="9"/>
    </row>
    <row r="21" spans="1:12" s="3" customFormat="1" ht="15">
      <c r="A21" s="53"/>
      <c r="B21" s="53"/>
      <c r="C21" s="53"/>
      <c r="D21" s="4">
        <v>2015</v>
      </c>
      <c r="E21" s="6">
        <f>SUM(F21:I21)</f>
        <v>0</v>
      </c>
      <c r="F21" s="6">
        <f>F25+F29+F33+F37+F41</f>
        <v>0</v>
      </c>
      <c r="G21" s="6">
        <f t="shared" si="4"/>
        <v>0</v>
      </c>
      <c r="H21" s="6">
        <f t="shared" si="4"/>
        <v>0</v>
      </c>
      <c r="I21" s="6">
        <v>0</v>
      </c>
      <c r="J21" s="4">
        <v>0</v>
      </c>
      <c r="K21" s="71"/>
      <c r="L21" s="9"/>
    </row>
    <row r="22" spans="1:12" s="3" customFormat="1" ht="15">
      <c r="A22" s="54"/>
      <c r="B22" s="54"/>
      <c r="C22" s="54"/>
      <c r="D22" s="4">
        <v>2016</v>
      </c>
      <c r="E22" s="6">
        <f>SUM(F22:I22)</f>
        <v>1350000</v>
      </c>
      <c r="F22" s="6">
        <f>F26+F30+F34+F38+F42</f>
        <v>1350000</v>
      </c>
      <c r="G22" s="6">
        <f t="shared" si="4"/>
        <v>0</v>
      </c>
      <c r="H22" s="6">
        <f t="shared" si="4"/>
        <v>0</v>
      </c>
      <c r="I22" s="6">
        <v>0</v>
      </c>
      <c r="J22" s="4">
        <v>3</v>
      </c>
      <c r="K22" s="72"/>
      <c r="L22" s="9"/>
    </row>
    <row r="23" spans="1:11" ht="15">
      <c r="A23" s="53"/>
      <c r="B23" s="73" t="s">
        <v>59</v>
      </c>
      <c r="C23" s="62" t="s">
        <v>71</v>
      </c>
      <c r="D23" s="31" t="s">
        <v>5</v>
      </c>
      <c r="E23" s="32">
        <f>SUM(E24:E26)</f>
        <v>100000</v>
      </c>
      <c r="F23" s="32">
        <f>SUM(F24:F26)</f>
        <v>100000</v>
      </c>
      <c r="G23" s="28">
        <f>SUM(G24:G26)</f>
        <v>0</v>
      </c>
      <c r="H23" s="28">
        <f>SUM(H24:H26)</f>
        <v>0</v>
      </c>
      <c r="I23" s="28">
        <f>SUM(I24:I26)</f>
        <v>0</v>
      </c>
      <c r="J23" s="49"/>
      <c r="K23" s="70" t="s">
        <v>19</v>
      </c>
    </row>
    <row r="24" spans="1:11" ht="15">
      <c r="A24" s="53"/>
      <c r="B24" s="73"/>
      <c r="C24" s="63"/>
      <c r="D24" s="17">
        <v>2014</v>
      </c>
      <c r="E24" s="10">
        <v>100000</v>
      </c>
      <c r="F24" s="10">
        <v>100000</v>
      </c>
      <c r="G24" s="6">
        <v>0</v>
      </c>
      <c r="H24" s="6">
        <v>0</v>
      </c>
      <c r="I24" s="6">
        <v>0</v>
      </c>
      <c r="J24" s="50"/>
      <c r="K24" s="71"/>
    </row>
    <row r="25" spans="1:11" ht="15">
      <c r="A25" s="53"/>
      <c r="B25" s="73"/>
      <c r="C25" s="63"/>
      <c r="D25" s="17">
        <v>2015</v>
      </c>
      <c r="E25" s="11">
        <f>SUM(F25:I25)</f>
        <v>0</v>
      </c>
      <c r="F25" s="11">
        <v>0</v>
      </c>
      <c r="G25" s="6">
        <v>0</v>
      </c>
      <c r="H25" s="6">
        <v>0</v>
      </c>
      <c r="I25" s="6">
        <v>0</v>
      </c>
      <c r="J25" s="50"/>
      <c r="K25" s="71"/>
    </row>
    <row r="26" spans="1:11" ht="10.5" customHeight="1">
      <c r="A26" s="54"/>
      <c r="B26" s="74"/>
      <c r="C26" s="64"/>
      <c r="D26" s="17">
        <v>2016</v>
      </c>
      <c r="E26" s="11">
        <f>SUM(F26:I26)</f>
        <v>0</v>
      </c>
      <c r="F26" s="11">
        <v>0</v>
      </c>
      <c r="G26" s="6">
        <v>0</v>
      </c>
      <c r="H26" s="6">
        <v>0</v>
      </c>
      <c r="I26" s="6">
        <v>0</v>
      </c>
      <c r="J26" s="51"/>
      <c r="K26" s="72"/>
    </row>
    <row r="27" spans="1:11" ht="13.5" customHeight="1">
      <c r="A27" s="53"/>
      <c r="B27" s="73" t="s">
        <v>22</v>
      </c>
      <c r="C27" s="62" t="s">
        <v>71</v>
      </c>
      <c r="D27" s="31" t="s">
        <v>5</v>
      </c>
      <c r="E27" s="32">
        <f>SUM(E28:E30)</f>
        <v>600000</v>
      </c>
      <c r="F27" s="32">
        <f>SUM(F28:F30)</f>
        <v>300000</v>
      </c>
      <c r="G27" s="28">
        <f>SUM(G28:G30)</f>
        <v>0</v>
      </c>
      <c r="H27" s="28">
        <f>SUM(H28:H30)</f>
        <v>300000</v>
      </c>
      <c r="I27" s="28">
        <f>SUM(I28:I30)</f>
        <v>0</v>
      </c>
      <c r="J27" s="49"/>
      <c r="K27" s="70" t="s">
        <v>19</v>
      </c>
    </row>
    <row r="28" spans="1:11" ht="12" customHeight="1">
      <c r="A28" s="53"/>
      <c r="B28" s="73"/>
      <c r="C28" s="63"/>
      <c r="D28" s="17">
        <v>2014</v>
      </c>
      <c r="E28" s="10">
        <f>SUM(F28:I28)</f>
        <v>600000</v>
      </c>
      <c r="F28" s="10">
        <v>300000</v>
      </c>
      <c r="G28" s="6">
        <v>0</v>
      </c>
      <c r="H28" s="6">
        <v>300000</v>
      </c>
      <c r="I28" s="6">
        <v>0</v>
      </c>
      <c r="J28" s="50"/>
      <c r="K28" s="71"/>
    </row>
    <row r="29" spans="1:11" ht="10.5" customHeight="1">
      <c r="A29" s="53"/>
      <c r="B29" s="73"/>
      <c r="C29" s="63"/>
      <c r="D29" s="17">
        <v>2015</v>
      </c>
      <c r="E29" s="11">
        <f>SUM(F29:I29)</f>
        <v>0</v>
      </c>
      <c r="F29" s="11">
        <v>0</v>
      </c>
      <c r="G29" s="6">
        <v>0</v>
      </c>
      <c r="H29" s="6">
        <v>0</v>
      </c>
      <c r="I29" s="6">
        <v>0</v>
      </c>
      <c r="J29" s="50"/>
      <c r="K29" s="71"/>
    </row>
    <row r="30" spans="1:11" ht="12.75" customHeight="1">
      <c r="A30" s="54"/>
      <c r="B30" s="74"/>
      <c r="C30" s="64"/>
      <c r="D30" s="17">
        <v>2016</v>
      </c>
      <c r="E30" s="11">
        <f>SUM(F30:I30)</f>
        <v>0</v>
      </c>
      <c r="F30" s="11">
        <v>0</v>
      </c>
      <c r="G30" s="6">
        <v>0</v>
      </c>
      <c r="H30" s="6">
        <v>0</v>
      </c>
      <c r="I30" s="6">
        <v>0</v>
      </c>
      <c r="J30" s="51"/>
      <c r="K30" s="72"/>
    </row>
    <row r="31" spans="1:11" ht="15">
      <c r="A31" s="53"/>
      <c r="B31" s="73" t="s">
        <v>64</v>
      </c>
      <c r="C31" s="62" t="s">
        <v>72</v>
      </c>
      <c r="D31" s="31" t="s">
        <v>5</v>
      </c>
      <c r="E31" s="33">
        <f>SUM(E32:E34)</f>
        <v>450000</v>
      </c>
      <c r="F31" s="33">
        <f>SUM(F32:F34)</f>
        <v>450000</v>
      </c>
      <c r="G31" s="28">
        <f>SUM(G32:G34)</f>
        <v>0</v>
      </c>
      <c r="H31" s="28">
        <f>SUM(H32:H34)</f>
        <v>0</v>
      </c>
      <c r="I31" s="28">
        <f>SUM(I32:I34)</f>
        <v>0</v>
      </c>
      <c r="J31" s="49"/>
      <c r="K31" s="70" t="s">
        <v>19</v>
      </c>
    </row>
    <row r="32" spans="1:11" ht="12" customHeight="1">
      <c r="A32" s="53"/>
      <c r="B32" s="73"/>
      <c r="C32" s="63"/>
      <c r="D32" s="17">
        <v>2014</v>
      </c>
      <c r="E32" s="11">
        <f>SUM(F32:I32)</f>
        <v>0</v>
      </c>
      <c r="F32" s="11">
        <v>0</v>
      </c>
      <c r="G32" s="6">
        <v>0</v>
      </c>
      <c r="H32" s="6">
        <v>0</v>
      </c>
      <c r="I32" s="6">
        <v>0</v>
      </c>
      <c r="J32" s="50"/>
      <c r="K32" s="71"/>
    </row>
    <row r="33" spans="1:11" ht="12.75" customHeight="1">
      <c r="A33" s="53"/>
      <c r="B33" s="73"/>
      <c r="C33" s="63"/>
      <c r="D33" s="17">
        <v>2015</v>
      </c>
      <c r="E33" s="10"/>
      <c r="F33" s="10"/>
      <c r="G33" s="6">
        <v>0</v>
      </c>
      <c r="H33" s="6">
        <v>0</v>
      </c>
      <c r="I33" s="6">
        <v>0</v>
      </c>
      <c r="J33" s="50"/>
      <c r="K33" s="71"/>
    </row>
    <row r="34" spans="1:11" ht="15">
      <c r="A34" s="54"/>
      <c r="B34" s="74"/>
      <c r="C34" s="64"/>
      <c r="D34" s="17">
        <v>2016</v>
      </c>
      <c r="E34" s="11">
        <f>SUM(F34:I34)</f>
        <v>450000</v>
      </c>
      <c r="F34" s="11">
        <v>450000</v>
      </c>
      <c r="G34" s="6">
        <v>0</v>
      </c>
      <c r="H34" s="6">
        <v>0</v>
      </c>
      <c r="I34" s="6">
        <v>0</v>
      </c>
      <c r="J34" s="51"/>
      <c r="K34" s="72"/>
    </row>
    <row r="35" spans="1:11" ht="15">
      <c r="A35" s="13"/>
      <c r="B35" s="73" t="s">
        <v>59</v>
      </c>
      <c r="C35" s="62" t="s">
        <v>72</v>
      </c>
      <c r="D35" s="31" t="s">
        <v>5</v>
      </c>
      <c r="E35" s="33">
        <f>SUM(E36:E38)</f>
        <v>450000</v>
      </c>
      <c r="F35" s="33">
        <f>SUM(F36:F38)</f>
        <v>450000</v>
      </c>
      <c r="G35" s="34"/>
      <c r="H35" s="34"/>
      <c r="I35" s="34"/>
      <c r="J35" s="49"/>
      <c r="K35" s="70" t="s">
        <v>19</v>
      </c>
    </row>
    <row r="36" spans="1:11" ht="15">
      <c r="A36" s="13"/>
      <c r="B36" s="73"/>
      <c r="C36" s="63"/>
      <c r="D36" s="17">
        <v>2014</v>
      </c>
      <c r="E36" s="11">
        <f>SUM(F36:I36)</f>
        <v>0</v>
      </c>
      <c r="F36" s="11">
        <v>0</v>
      </c>
      <c r="G36" s="34"/>
      <c r="H36" s="34"/>
      <c r="I36" s="34"/>
      <c r="J36" s="50"/>
      <c r="K36" s="71"/>
    </row>
    <row r="37" spans="1:11" ht="15">
      <c r="A37" s="13"/>
      <c r="B37" s="73"/>
      <c r="C37" s="63"/>
      <c r="D37" s="17">
        <v>2015</v>
      </c>
      <c r="E37" s="10"/>
      <c r="F37" s="10"/>
      <c r="G37" s="34"/>
      <c r="H37" s="34"/>
      <c r="I37" s="34"/>
      <c r="J37" s="50"/>
      <c r="K37" s="71"/>
    </row>
    <row r="38" spans="1:11" ht="15">
      <c r="A38" s="13"/>
      <c r="B38" s="74"/>
      <c r="C38" s="64"/>
      <c r="D38" s="17">
        <v>2016</v>
      </c>
      <c r="E38" s="11">
        <f>SUM(F38:I38)</f>
        <v>450000</v>
      </c>
      <c r="F38" s="11">
        <v>450000</v>
      </c>
      <c r="G38" s="34"/>
      <c r="H38" s="34"/>
      <c r="I38" s="34"/>
      <c r="J38" s="51"/>
      <c r="K38" s="72"/>
    </row>
    <row r="39" spans="1:11" ht="15">
      <c r="A39" s="13"/>
      <c r="B39" s="73" t="s">
        <v>65</v>
      </c>
      <c r="C39" s="62" t="s">
        <v>72</v>
      </c>
      <c r="D39" s="31" t="s">
        <v>5</v>
      </c>
      <c r="E39" s="33">
        <f>SUM(E40:E42)</f>
        <v>450000</v>
      </c>
      <c r="F39" s="33">
        <f>SUM(F40:F42)</f>
        <v>450000</v>
      </c>
      <c r="G39" s="34"/>
      <c r="H39" s="34"/>
      <c r="I39" s="34"/>
      <c r="J39" s="49"/>
      <c r="K39" s="70" t="s">
        <v>19</v>
      </c>
    </row>
    <row r="40" spans="1:11" ht="15">
      <c r="A40" s="13"/>
      <c r="B40" s="73"/>
      <c r="C40" s="63"/>
      <c r="D40" s="17">
        <v>2014</v>
      </c>
      <c r="E40" s="11">
        <f>SUM(F40:I40)</f>
        <v>0</v>
      </c>
      <c r="F40" s="11">
        <v>0</v>
      </c>
      <c r="G40" s="34"/>
      <c r="H40" s="34"/>
      <c r="I40" s="34"/>
      <c r="J40" s="50"/>
      <c r="K40" s="71"/>
    </row>
    <row r="41" spans="1:11" ht="15">
      <c r="A41" s="13"/>
      <c r="B41" s="73"/>
      <c r="C41" s="63"/>
      <c r="D41" s="17">
        <v>2015</v>
      </c>
      <c r="E41" s="10"/>
      <c r="F41" s="10"/>
      <c r="G41" s="34"/>
      <c r="H41" s="34"/>
      <c r="I41" s="34"/>
      <c r="J41" s="50"/>
      <c r="K41" s="71"/>
    </row>
    <row r="42" spans="1:11" ht="15">
      <c r="A42" s="13"/>
      <c r="B42" s="74"/>
      <c r="C42" s="64"/>
      <c r="D42" s="17">
        <v>2016</v>
      </c>
      <c r="E42" s="11">
        <f>SUM(F42:I42)</f>
        <v>450000</v>
      </c>
      <c r="F42" s="11">
        <v>450000</v>
      </c>
      <c r="G42" s="34"/>
      <c r="H42" s="34"/>
      <c r="I42" s="34"/>
      <c r="J42" s="51"/>
      <c r="K42" s="72"/>
    </row>
    <row r="43" spans="1:12" s="3" customFormat="1" ht="33.75">
      <c r="A43" s="61"/>
      <c r="B43" s="53" t="s">
        <v>23</v>
      </c>
      <c r="C43" s="54" t="s">
        <v>71</v>
      </c>
      <c r="D43" s="26" t="s">
        <v>5</v>
      </c>
      <c r="E43" s="27">
        <f>SUM(E44:E46)</f>
        <v>900000</v>
      </c>
      <c r="F43" s="27">
        <f>SUM(F44:F46)</f>
        <v>900000</v>
      </c>
      <c r="G43" s="28">
        <f>SUM(G44:G46)</f>
        <v>0</v>
      </c>
      <c r="H43" s="28">
        <f>SUM(H44:H46)</f>
        <v>0</v>
      </c>
      <c r="I43" s="28">
        <f>SUM(I44:I46)</f>
        <v>0</v>
      </c>
      <c r="J43" s="14" t="s">
        <v>82</v>
      </c>
      <c r="K43" s="70" t="s">
        <v>19</v>
      </c>
      <c r="L43" s="9"/>
    </row>
    <row r="44" spans="1:12" s="3" customFormat="1" ht="15">
      <c r="A44" s="61"/>
      <c r="B44" s="53"/>
      <c r="C44" s="61"/>
      <c r="D44" s="4">
        <v>2014</v>
      </c>
      <c r="E44" s="5">
        <f>SUM(F44:I44)</f>
        <v>900000</v>
      </c>
      <c r="F44" s="6">
        <f>F48+F52+F56</f>
        <v>900000</v>
      </c>
      <c r="G44" s="6">
        <f>G48+G56</f>
        <v>0</v>
      </c>
      <c r="H44" s="6">
        <v>0</v>
      </c>
      <c r="I44" s="6">
        <v>0</v>
      </c>
      <c r="J44" s="4">
        <v>3</v>
      </c>
      <c r="K44" s="71"/>
      <c r="L44" s="9"/>
    </row>
    <row r="45" spans="1:12" s="3" customFormat="1" ht="12" customHeight="1">
      <c r="A45" s="61"/>
      <c r="B45" s="53"/>
      <c r="C45" s="61"/>
      <c r="D45" s="4">
        <v>2015</v>
      </c>
      <c r="E45" s="6">
        <f>SUM(F45:I45)</f>
        <v>0</v>
      </c>
      <c r="F45" s="6">
        <f>F49+F53+F57</f>
        <v>0</v>
      </c>
      <c r="G45" s="6">
        <v>0</v>
      </c>
      <c r="H45" s="6">
        <v>0</v>
      </c>
      <c r="I45" s="6">
        <v>0</v>
      </c>
      <c r="J45" s="4">
        <v>0</v>
      </c>
      <c r="K45" s="71"/>
      <c r="L45" s="9"/>
    </row>
    <row r="46" spans="1:12" s="3" customFormat="1" ht="15">
      <c r="A46" s="61"/>
      <c r="B46" s="54"/>
      <c r="C46" s="61"/>
      <c r="D46" s="4">
        <v>2016</v>
      </c>
      <c r="E46" s="6">
        <f>SUM(F46:I46)</f>
        <v>0</v>
      </c>
      <c r="F46" s="6">
        <f>F50+F54+F58</f>
        <v>0</v>
      </c>
      <c r="G46" s="6">
        <v>0</v>
      </c>
      <c r="H46" s="6">
        <v>0</v>
      </c>
      <c r="I46" s="6">
        <v>0</v>
      </c>
      <c r="J46" s="4">
        <v>0</v>
      </c>
      <c r="K46" s="72"/>
      <c r="L46" s="9"/>
    </row>
    <row r="47" spans="1:11" ht="15">
      <c r="A47" s="53"/>
      <c r="B47" s="73" t="s">
        <v>21</v>
      </c>
      <c r="C47" s="62" t="s">
        <v>71</v>
      </c>
      <c r="D47" s="26" t="s">
        <v>5</v>
      </c>
      <c r="E47" s="28">
        <f>SUM(E48:E50)</f>
        <v>300000</v>
      </c>
      <c r="F47" s="28">
        <f>SUM(F48:F50)</f>
        <v>300000</v>
      </c>
      <c r="G47" s="28">
        <f>SUM(G48:G50)</f>
        <v>0</v>
      </c>
      <c r="H47" s="28">
        <f>SUM(H48:H50)</f>
        <v>0</v>
      </c>
      <c r="I47" s="28">
        <f>SUM(I48:I50)</f>
        <v>0</v>
      </c>
      <c r="J47" s="49"/>
      <c r="K47" s="70" t="s">
        <v>19</v>
      </c>
    </row>
    <row r="48" spans="1:11" ht="15">
      <c r="A48" s="53"/>
      <c r="B48" s="73"/>
      <c r="C48" s="63"/>
      <c r="D48" s="4">
        <v>2014</v>
      </c>
      <c r="E48" s="6">
        <f>SUM(F48:I48)</f>
        <v>300000</v>
      </c>
      <c r="F48" s="11">
        <v>300000</v>
      </c>
      <c r="G48" s="6">
        <v>0</v>
      </c>
      <c r="H48" s="6">
        <v>0</v>
      </c>
      <c r="I48" s="6">
        <v>0</v>
      </c>
      <c r="J48" s="50"/>
      <c r="K48" s="71"/>
    </row>
    <row r="49" spans="1:11" ht="15">
      <c r="A49" s="53"/>
      <c r="B49" s="73"/>
      <c r="C49" s="63"/>
      <c r="D49" s="4">
        <v>2015</v>
      </c>
      <c r="E49" s="6">
        <v>0</v>
      </c>
      <c r="F49" s="35"/>
      <c r="G49" s="6">
        <v>0</v>
      </c>
      <c r="H49" s="6">
        <v>0</v>
      </c>
      <c r="I49" s="6">
        <v>0</v>
      </c>
      <c r="J49" s="50"/>
      <c r="K49" s="71"/>
    </row>
    <row r="50" spans="1:11" ht="15">
      <c r="A50" s="54"/>
      <c r="B50" s="74"/>
      <c r="C50" s="64"/>
      <c r="D50" s="4">
        <v>2016</v>
      </c>
      <c r="E50" s="6">
        <f>SUM(F50:I50)</f>
        <v>0</v>
      </c>
      <c r="F50" s="6">
        <v>0</v>
      </c>
      <c r="G50" s="6">
        <v>0</v>
      </c>
      <c r="H50" s="6">
        <v>0</v>
      </c>
      <c r="I50" s="6">
        <v>0</v>
      </c>
      <c r="J50" s="51"/>
      <c r="K50" s="72"/>
    </row>
    <row r="51" spans="1:11" ht="15">
      <c r="A51" s="61"/>
      <c r="B51" s="73" t="s">
        <v>66</v>
      </c>
      <c r="C51" s="62" t="s">
        <v>71</v>
      </c>
      <c r="D51" s="26" t="s">
        <v>5</v>
      </c>
      <c r="E51" s="28">
        <f>SUM(E52:E54)</f>
        <v>300000</v>
      </c>
      <c r="F51" s="28">
        <f>SUM(F52:F54)</f>
        <v>300000</v>
      </c>
      <c r="G51" s="28">
        <f>SUM(G52:G54)</f>
        <v>0</v>
      </c>
      <c r="H51" s="28">
        <f>SUM(H52:H54)</f>
        <v>0</v>
      </c>
      <c r="I51" s="28">
        <f>SUM(I52:I54)</f>
        <v>0</v>
      </c>
      <c r="J51" s="49"/>
      <c r="K51" s="70" t="s">
        <v>19</v>
      </c>
    </row>
    <row r="52" spans="1:11" ht="15">
      <c r="A52" s="61"/>
      <c r="B52" s="73"/>
      <c r="C52" s="63"/>
      <c r="D52" s="4">
        <v>2014</v>
      </c>
      <c r="E52" s="6">
        <f>SUM(F52:I52)</f>
        <v>300000</v>
      </c>
      <c r="F52" s="11">
        <v>300000</v>
      </c>
      <c r="G52" s="6">
        <v>0</v>
      </c>
      <c r="H52" s="6">
        <v>0</v>
      </c>
      <c r="I52" s="6">
        <v>0</v>
      </c>
      <c r="J52" s="50"/>
      <c r="K52" s="71"/>
    </row>
    <row r="53" spans="1:11" ht="15">
      <c r="A53" s="61"/>
      <c r="B53" s="73"/>
      <c r="C53" s="63"/>
      <c r="D53" s="4">
        <v>2015</v>
      </c>
      <c r="E53" s="6">
        <v>0</v>
      </c>
      <c r="F53" s="35"/>
      <c r="G53" s="6">
        <v>0</v>
      </c>
      <c r="H53" s="6">
        <v>0</v>
      </c>
      <c r="I53" s="6">
        <v>0</v>
      </c>
      <c r="J53" s="50"/>
      <c r="K53" s="71"/>
    </row>
    <row r="54" spans="1:11" ht="15">
      <c r="A54" s="61"/>
      <c r="B54" s="74"/>
      <c r="C54" s="64"/>
      <c r="D54" s="4">
        <v>2016</v>
      </c>
      <c r="E54" s="6">
        <f>SUM(F54:I54)</f>
        <v>0</v>
      </c>
      <c r="F54" s="6">
        <v>0</v>
      </c>
      <c r="G54" s="6">
        <v>0</v>
      </c>
      <c r="H54" s="6">
        <v>0</v>
      </c>
      <c r="I54" s="6">
        <v>0</v>
      </c>
      <c r="J54" s="51"/>
      <c r="K54" s="72"/>
    </row>
    <row r="55" spans="1:11" ht="15">
      <c r="A55" s="53"/>
      <c r="B55" s="73" t="s">
        <v>24</v>
      </c>
      <c r="C55" s="62" t="s">
        <v>71</v>
      </c>
      <c r="D55" s="26" t="s">
        <v>5</v>
      </c>
      <c r="E55" s="27">
        <f>SUM(E56:E58)</f>
        <v>300000</v>
      </c>
      <c r="F55" s="27">
        <f>SUM(F56:F58)</f>
        <v>300000</v>
      </c>
      <c r="G55" s="28">
        <f>SUM(G56:G58)</f>
        <v>0</v>
      </c>
      <c r="H55" s="28">
        <f>SUM(H56:H58)</f>
        <v>0</v>
      </c>
      <c r="I55" s="28">
        <f>SUM(I56:I58)</f>
        <v>0</v>
      </c>
      <c r="J55" s="49"/>
      <c r="K55" s="70" t="s">
        <v>19</v>
      </c>
    </row>
    <row r="56" spans="1:11" ht="15">
      <c r="A56" s="53"/>
      <c r="B56" s="73"/>
      <c r="C56" s="63"/>
      <c r="D56" s="4">
        <v>2014</v>
      </c>
      <c r="E56" s="6">
        <f>SUM(F56:I56)</f>
        <v>300000</v>
      </c>
      <c r="F56" s="11">
        <v>300000</v>
      </c>
      <c r="G56" s="6">
        <v>0</v>
      </c>
      <c r="H56" s="6">
        <v>0</v>
      </c>
      <c r="I56" s="6">
        <v>0</v>
      </c>
      <c r="J56" s="50"/>
      <c r="K56" s="71"/>
    </row>
    <row r="57" spans="1:12" ht="15">
      <c r="A57" s="53"/>
      <c r="B57" s="73"/>
      <c r="C57" s="63"/>
      <c r="D57" s="4">
        <v>2015</v>
      </c>
      <c r="E57" s="6">
        <f>SUM(F57:I57)</f>
        <v>0</v>
      </c>
      <c r="F57" s="6">
        <v>0</v>
      </c>
      <c r="G57" s="6">
        <v>0</v>
      </c>
      <c r="H57" s="6">
        <v>0</v>
      </c>
      <c r="I57" s="6">
        <v>0</v>
      </c>
      <c r="J57" s="50"/>
      <c r="K57" s="71"/>
      <c r="L57" s="18"/>
    </row>
    <row r="58" spans="1:12" ht="15">
      <c r="A58" s="54"/>
      <c r="B58" s="74"/>
      <c r="C58" s="64"/>
      <c r="D58" s="4">
        <v>2016</v>
      </c>
      <c r="E58" s="6">
        <f>SUM(F58:I58)</f>
        <v>0</v>
      </c>
      <c r="F58" s="6">
        <v>0</v>
      </c>
      <c r="G58" s="6">
        <v>0</v>
      </c>
      <c r="H58" s="6">
        <v>0</v>
      </c>
      <c r="I58" s="6">
        <v>0</v>
      </c>
      <c r="J58" s="51"/>
      <c r="K58" s="72"/>
      <c r="L58" s="18"/>
    </row>
    <row r="59" spans="1:12" s="3" customFormat="1" ht="33.75">
      <c r="A59" s="53"/>
      <c r="B59" s="53" t="s">
        <v>25</v>
      </c>
      <c r="C59" s="54" t="s">
        <v>78</v>
      </c>
      <c r="D59" s="26" t="s">
        <v>5</v>
      </c>
      <c r="E59" s="28">
        <f>SUM(E60:E62)</f>
        <v>600000</v>
      </c>
      <c r="F59" s="28">
        <f>SUM(F60:F62)</f>
        <v>600000</v>
      </c>
      <c r="G59" s="28">
        <f>SUM(G60:G62)</f>
        <v>0</v>
      </c>
      <c r="H59" s="28">
        <f>SUM(H60:H62)</f>
        <v>0</v>
      </c>
      <c r="I59" s="28">
        <f>SUM(I60:I62)</f>
        <v>0</v>
      </c>
      <c r="J59" s="14" t="s">
        <v>82</v>
      </c>
      <c r="K59" s="70" t="s">
        <v>19</v>
      </c>
      <c r="L59" s="9"/>
    </row>
    <row r="60" spans="1:12" s="3" customFormat="1" ht="18.75" customHeight="1">
      <c r="A60" s="53"/>
      <c r="B60" s="53"/>
      <c r="C60" s="61"/>
      <c r="D60" s="4">
        <v>2014</v>
      </c>
      <c r="E60" s="6">
        <f>SUM(F60:I60)</f>
        <v>200000</v>
      </c>
      <c r="F60" s="6">
        <f>F64+F68+F72</f>
        <v>200000</v>
      </c>
      <c r="G60" s="6">
        <v>0</v>
      </c>
      <c r="H60" s="6">
        <v>0</v>
      </c>
      <c r="I60" s="6">
        <v>0</v>
      </c>
      <c r="J60" s="4">
        <v>1</v>
      </c>
      <c r="K60" s="71"/>
      <c r="L60" s="9"/>
    </row>
    <row r="61" spans="1:12" s="3" customFormat="1" ht="13.5" customHeight="1">
      <c r="A61" s="53"/>
      <c r="B61" s="53"/>
      <c r="C61" s="61"/>
      <c r="D61" s="4">
        <v>2015</v>
      </c>
      <c r="E61" s="6">
        <f>SUM(F61:I61)</f>
        <v>0</v>
      </c>
      <c r="F61" s="6">
        <f>F65+F69+F73</f>
        <v>0</v>
      </c>
      <c r="G61" s="6">
        <v>0</v>
      </c>
      <c r="H61" s="6">
        <v>0</v>
      </c>
      <c r="I61" s="6">
        <v>0</v>
      </c>
      <c r="J61" s="4">
        <v>0</v>
      </c>
      <c r="K61" s="71"/>
      <c r="L61" s="9"/>
    </row>
    <row r="62" spans="1:12" s="3" customFormat="1" ht="13.5" customHeight="1">
      <c r="A62" s="54"/>
      <c r="B62" s="54"/>
      <c r="C62" s="61"/>
      <c r="D62" s="4">
        <v>2016</v>
      </c>
      <c r="E62" s="6">
        <f>SUM(F62:I62)</f>
        <v>400000</v>
      </c>
      <c r="F62" s="6">
        <f>F66+F70+F74</f>
        <v>400000</v>
      </c>
      <c r="G62" s="6">
        <v>0</v>
      </c>
      <c r="H62" s="6">
        <v>0</v>
      </c>
      <c r="I62" s="6">
        <v>0</v>
      </c>
      <c r="J62" s="4">
        <v>2</v>
      </c>
      <c r="K62" s="72"/>
      <c r="L62" s="9"/>
    </row>
    <row r="63" spans="1:11" ht="15">
      <c r="A63" s="53"/>
      <c r="B63" s="53" t="s">
        <v>59</v>
      </c>
      <c r="C63" s="62" t="s">
        <v>71</v>
      </c>
      <c r="D63" s="26" t="s">
        <v>5</v>
      </c>
      <c r="E63" s="27">
        <f>SUM(E64:E66)</f>
        <v>200000</v>
      </c>
      <c r="F63" s="27">
        <f>SUM(F64:F66)</f>
        <v>200000</v>
      </c>
      <c r="G63" s="28">
        <f>SUM(G64:G66)</f>
        <v>0</v>
      </c>
      <c r="H63" s="28">
        <f>SUM(H64:H66)</f>
        <v>0</v>
      </c>
      <c r="I63" s="28">
        <f>SUM(I64:I66)</f>
        <v>0</v>
      </c>
      <c r="J63" s="49"/>
      <c r="K63" s="70" t="s">
        <v>19</v>
      </c>
    </row>
    <row r="64" spans="1:11" ht="16.5" customHeight="1">
      <c r="A64" s="53"/>
      <c r="B64" s="53"/>
      <c r="C64" s="63"/>
      <c r="D64" s="4">
        <v>2014</v>
      </c>
      <c r="E64" s="5">
        <v>200000</v>
      </c>
      <c r="F64" s="10">
        <v>200000</v>
      </c>
      <c r="G64" s="6">
        <v>0</v>
      </c>
      <c r="H64" s="6">
        <v>0</v>
      </c>
      <c r="I64" s="6">
        <v>0</v>
      </c>
      <c r="J64" s="50"/>
      <c r="K64" s="71"/>
    </row>
    <row r="65" spans="1:11" ht="15">
      <c r="A65" s="53"/>
      <c r="B65" s="53"/>
      <c r="C65" s="63"/>
      <c r="D65" s="4">
        <v>2015</v>
      </c>
      <c r="E65" s="6"/>
      <c r="F65" s="6">
        <v>0</v>
      </c>
      <c r="G65" s="6">
        <v>0</v>
      </c>
      <c r="H65" s="6">
        <v>0</v>
      </c>
      <c r="I65" s="6">
        <v>0</v>
      </c>
      <c r="J65" s="50"/>
      <c r="K65" s="71"/>
    </row>
    <row r="66" spans="1:11" ht="15">
      <c r="A66" s="54"/>
      <c r="B66" s="54"/>
      <c r="C66" s="64"/>
      <c r="D66" s="4">
        <v>2016</v>
      </c>
      <c r="E66" s="6">
        <f>SUM(F66:I66)</f>
        <v>0</v>
      </c>
      <c r="F66" s="6">
        <v>0</v>
      </c>
      <c r="G66" s="6">
        <v>0</v>
      </c>
      <c r="H66" s="6">
        <v>0</v>
      </c>
      <c r="I66" s="6">
        <v>0</v>
      </c>
      <c r="J66" s="51"/>
      <c r="K66" s="72"/>
    </row>
    <row r="67" spans="1:11" ht="15" customHeight="1">
      <c r="A67" s="53"/>
      <c r="B67" s="53" t="s">
        <v>67</v>
      </c>
      <c r="C67" s="62" t="s">
        <v>72</v>
      </c>
      <c r="D67" s="26" t="s">
        <v>5</v>
      </c>
      <c r="E67" s="28">
        <f>SUM(E68:E70)</f>
        <v>200000</v>
      </c>
      <c r="F67" s="28">
        <f>SUM(F68:F70)</f>
        <v>200000</v>
      </c>
      <c r="G67" s="28">
        <f>SUM(G68:G70)</f>
        <v>0</v>
      </c>
      <c r="H67" s="28">
        <f>SUM(H68:H70)</f>
        <v>0</v>
      </c>
      <c r="I67" s="28">
        <f>SUM(I68:I70)</f>
        <v>0</v>
      </c>
      <c r="J67" s="49"/>
      <c r="K67" s="70" t="s">
        <v>19</v>
      </c>
    </row>
    <row r="68" spans="1:11" ht="15">
      <c r="A68" s="53"/>
      <c r="B68" s="53"/>
      <c r="C68" s="63"/>
      <c r="D68" s="4">
        <v>2014</v>
      </c>
      <c r="E68" s="6">
        <f>SUM(F68:I68)</f>
        <v>0</v>
      </c>
      <c r="F68" s="6">
        <v>0</v>
      </c>
      <c r="G68" s="6">
        <v>0</v>
      </c>
      <c r="H68" s="6">
        <v>0</v>
      </c>
      <c r="I68" s="6">
        <v>0</v>
      </c>
      <c r="J68" s="50"/>
      <c r="K68" s="71"/>
    </row>
    <row r="69" spans="1:11" ht="15">
      <c r="A69" s="53"/>
      <c r="B69" s="53"/>
      <c r="C69" s="63"/>
      <c r="D69" s="4">
        <v>2015</v>
      </c>
      <c r="E69" s="5"/>
      <c r="F69" s="35"/>
      <c r="G69" s="6">
        <v>0</v>
      </c>
      <c r="H69" s="6">
        <v>0</v>
      </c>
      <c r="I69" s="6">
        <v>0</v>
      </c>
      <c r="J69" s="50"/>
      <c r="K69" s="71"/>
    </row>
    <row r="70" spans="1:11" ht="15">
      <c r="A70" s="54"/>
      <c r="B70" s="54"/>
      <c r="C70" s="64"/>
      <c r="D70" s="4">
        <v>2016</v>
      </c>
      <c r="E70" s="6">
        <f>SUM(F70:I70)</f>
        <v>200000</v>
      </c>
      <c r="F70" s="11">
        <v>200000</v>
      </c>
      <c r="G70" s="6">
        <v>0</v>
      </c>
      <c r="H70" s="6">
        <v>0</v>
      </c>
      <c r="I70" s="6">
        <v>0</v>
      </c>
      <c r="J70" s="51"/>
      <c r="K70" s="72"/>
    </row>
    <row r="71" spans="1:12" s="3" customFormat="1" ht="15" customHeight="1">
      <c r="A71" s="53"/>
      <c r="B71" s="53" t="s">
        <v>65</v>
      </c>
      <c r="C71" s="62" t="s">
        <v>72</v>
      </c>
      <c r="D71" s="26" t="s">
        <v>5</v>
      </c>
      <c r="E71" s="28">
        <f>SUM(E72:E74)</f>
        <v>200000</v>
      </c>
      <c r="F71" s="28">
        <f>SUM(F72:F74)</f>
        <v>200000</v>
      </c>
      <c r="G71" s="28">
        <f>SUM(G72:G74)</f>
        <v>0</v>
      </c>
      <c r="H71" s="28">
        <f>SUM(H72:H74)</f>
        <v>0</v>
      </c>
      <c r="I71" s="28">
        <f>SUM(I72:I74)</f>
        <v>0</v>
      </c>
      <c r="J71" s="49"/>
      <c r="K71" s="70" t="s">
        <v>19</v>
      </c>
      <c r="L71" s="9"/>
    </row>
    <row r="72" spans="1:12" s="3" customFormat="1" ht="15">
      <c r="A72" s="53"/>
      <c r="B72" s="53"/>
      <c r="C72" s="63"/>
      <c r="D72" s="4">
        <v>2014</v>
      </c>
      <c r="E72" s="6">
        <f>SUM(F72:I72)</f>
        <v>0</v>
      </c>
      <c r="F72" s="6">
        <v>0</v>
      </c>
      <c r="G72" s="6">
        <v>0</v>
      </c>
      <c r="H72" s="6">
        <v>0</v>
      </c>
      <c r="I72" s="6">
        <v>0</v>
      </c>
      <c r="J72" s="50"/>
      <c r="K72" s="71"/>
      <c r="L72" s="9"/>
    </row>
    <row r="73" spans="1:12" s="3" customFormat="1" ht="15">
      <c r="A73" s="53"/>
      <c r="B73" s="53"/>
      <c r="C73" s="63"/>
      <c r="D73" s="4">
        <v>2015</v>
      </c>
      <c r="E73" s="6">
        <f>SUM(F73:I73)</f>
        <v>0</v>
      </c>
      <c r="F73" s="6">
        <v>0</v>
      </c>
      <c r="G73" s="6">
        <v>0</v>
      </c>
      <c r="H73" s="6">
        <v>0</v>
      </c>
      <c r="I73" s="6">
        <v>0</v>
      </c>
      <c r="J73" s="50"/>
      <c r="K73" s="71"/>
      <c r="L73" s="9"/>
    </row>
    <row r="74" spans="1:12" s="3" customFormat="1" ht="15">
      <c r="A74" s="54"/>
      <c r="B74" s="54"/>
      <c r="C74" s="64"/>
      <c r="D74" s="4">
        <v>2016</v>
      </c>
      <c r="E74" s="6">
        <f>SUM(F74:I74)</f>
        <v>200000</v>
      </c>
      <c r="F74" s="11">
        <v>200000</v>
      </c>
      <c r="G74" s="6">
        <v>0</v>
      </c>
      <c r="H74" s="6">
        <v>0</v>
      </c>
      <c r="I74" s="6">
        <v>0</v>
      </c>
      <c r="J74" s="51"/>
      <c r="K74" s="72"/>
      <c r="L74" s="9"/>
    </row>
    <row r="75" spans="1:12" s="3" customFormat="1" ht="23.25" customHeight="1">
      <c r="A75" s="61" t="s">
        <v>15</v>
      </c>
      <c r="B75" s="85" t="s">
        <v>54</v>
      </c>
      <c r="C75" s="61" t="s">
        <v>74</v>
      </c>
      <c r="D75" s="1" t="s">
        <v>5</v>
      </c>
      <c r="E75" s="2">
        <f>SUM(E76:E78)</f>
        <v>4688000</v>
      </c>
      <c r="F75" s="2">
        <f>SUM(F76:F78)</f>
        <v>4498000</v>
      </c>
      <c r="G75" s="2">
        <f>SUM(G76:G78)</f>
        <v>0</v>
      </c>
      <c r="H75" s="2">
        <f>SUM(H76:H78)</f>
        <v>190000</v>
      </c>
      <c r="I75" s="2">
        <f>SUM(I76:I78)</f>
        <v>0</v>
      </c>
      <c r="J75" s="57" t="s">
        <v>90</v>
      </c>
      <c r="K75" s="70" t="s">
        <v>27</v>
      </c>
      <c r="L75" s="9"/>
    </row>
    <row r="76" spans="1:12" s="3" customFormat="1" ht="19.5" customHeight="1">
      <c r="A76" s="61"/>
      <c r="B76" s="86"/>
      <c r="C76" s="61"/>
      <c r="D76" s="4">
        <v>2014</v>
      </c>
      <c r="E76" s="6">
        <f>SUM(F76:I76)</f>
        <v>1898000</v>
      </c>
      <c r="F76" s="6">
        <f aca="true" t="shared" si="5" ref="F76:I78">F80+F100+F116+F128</f>
        <v>1708000</v>
      </c>
      <c r="G76" s="6">
        <f t="shared" si="5"/>
        <v>0</v>
      </c>
      <c r="H76" s="6">
        <f t="shared" si="5"/>
        <v>190000</v>
      </c>
      <c r="I76" s="6">
        <f t="shared" si="5"/>
        <v>0</v>
      </c>
      <c r="J76" s="57"/>
      <c r="K76" s="71"/>
      <c r="L76" s="9"/>
    </row>
    <row r="77" spans="1:12" s="3" customFormat="1" ht="18.75" customHeight="1">
      <c r="A77" s="61"/>
      <c r="B77" s="86"/>
      <c r="C77" s="61"/>
      <c r="D77" s="4">
        <v>2015</v>
      </c>
      <c r="E77" s="6">
        <f>SUM(F77:I77)</f>
        <v>720000</v>
      </c>
      <c r="F77" s="6">
        <f t="shared" si="5"/>
        <v>720000</v>
      </c>
      <c r="G77" s="6">
        <f t="shared" si="5"/>
        <v>0</v>
      </c>
      <c r="H77" s="6">
        <f t="shared" si="5"/>
        <v>0</v>
      </c>
      <c r="I77" s="6">
        <f t="shared" si="5"/>
        <v>0</v>
      </c>
      <c r="J77" s="57"/>
      <c r="K77" s="71"/>
      <c r="L77" s="9"/>
    </row>
    <row r="78" spans="1:12" s="3" customFormat="1" ht="17.25" customHeight="1">
      <c r="A78" s="61"/>
      <c r="B78" s="87"/>
      <c r="C78" s="61"/>
      <c r="D78" s="4">
        <v>2016</v>
      </c>
      <c r="E78" s="6">
        <f>SUM(F78:I78)</f>
        <v>2070000</v>
      </c>
      <c r="F78" s="6">
        <f t="shared" si="5"/>
        <v>2070000</v>
      </c>
      <c r="G78" s="6">
        <f t="shared" si="5"/>
        <v>0</v>
      </c>
      <c r="H78" s="6">
        <f t="shared" si="5"/>
        <v>0</v>
      </c>
      <c r="I78" s="6">
        <f t="shared" si="5"/>
        <v>0</v>
      </c>
      <c r="J78" s="57"/>
      <c r="K78" s="72"/>
      <c r="L78" s="9"/>
    </row>
    <row r="79" spans="1:12" s="3" customFormat="1" ht="34.5" customHeight="1">
      <c r="A79" s="52"/>
      <c r="B79" s="52" t="s">
        <v>26</v>
      </c>
      <c r="C79" s="61" t="s">
        <v>75</v>
      </c>
      <c r="D79" s="1" t="s">
        <v>5</v>
      </c>
      <c r="E79" s="2">
        <f>SUM(E80:E82)</f>
        <v>1521000</v>
      </c>
      <c r="F79" s="2">
        <f>SUM(F80:F82)</f>
        <v>1521000</v>
      </c>
      <c r="G79" s="2">
        <f>SUM(G80:G82)</f>
        <v>0</v>
      </c>
      <c r="H79" s="2">
        <f>SUM(H80:H82)</f>
        <v>0</v>
      </c>
      <c r="I79" s="2">
        <f>SUM(I80:I82)</f>
        <v>0</v>
      </c>
      <c r="J79" s="14" t="s">
        <v>82</v>
      </c>
      <c r="K79" s="70" t="s">
        <v>27</v>
      </c>
      <c r="L79" s="9"/>
    </row>
    <row r="80" spans="1:12" s="3" customFormat="1" ht="18" customHeight="1">
      <c r="A80" s="53"/>
      <c r="B80" s="53"/>
      <c r="C80" s="61"/>
      <c r="D80" s="4">
        <v>2014</v>
      </c>
      <c r="E80" s="6">
        <f>SUM(F80:I80)</f>
        <v>891000</v>
      </c>
      <c r="F80" s="6">
        <f>F84+F88+F92+F96</f>
        <v>891000</v>
      </c>
      <c r="G80" s="6">
        <v>0</v>
      </c>
      <c r="H80" s="6">
        <v>0</v>
      </c>
      <c r="I80" s="6">
        <v>0</v>
      </c>
      <c r="J80" s="4">
        <v>3</v>
      </c>
      <c r="K80" s="71"/>
      <c r="L80" s="9"/>
    </row>
    <row r="81" spans="1:12" s="3" customFormat="1" ht="17.25" customHeight="1">
      <c r="A81" s="53"/>
      <c r="B81" s="53"/>
      <c r="C81" s="61"/>
      <c r="D81" s="4">
        <v>2015</v>
      </c>
      <c r="E81" s="6">
        <f>SUM(F81:I81)</f>
        <v>630000</v>
      </c>
      <c r="F81" s="6">
        <f>F85+F89+F93+F97</f>
        <v>630000</v>
      </c>
      <c r="G81" s="6">
        <v>0</v>
      </c>
      <c r="H81" s="6">
        <v>0</v>
      </c>
      <c r="I81" s="6">
        <v>0</v>
      </c>
      <c r="J81" s="4">
        <v>1</v>
      </c>
      <c r="K81" s="71"/>
      <c r="L81" s="9"/>
    </row>
    <row r="82" spans="1:12" s="3" customFormat="1" ht="16.5" customHeight="1">
      <c r="A82" s="54"/>
      <c r="B82" s="54"/>
      <c r="C82" s="61"/>
      <c r="D82" s="4">
        <v>2016</v>
      </c>
      <c r="E82" s="6">
        <f>SUM(F82:I82)</f>
        <v>0</v>
      </c>
      <c r="F82" s="6">
        <f>F86+F90+F94+F98</f>
        <v>0</v>
      </c>
      <c r="G82" s="6">
        <v>0</v>
      </c>
      <c r="H82" s="6">
        <v>0</v>
      </c>
      <c r="I82" s="6">
        <v>0</v>
      </c>
      <c r="J82" s="4">
        <v>0</v>
      </c>
      <c r="K82" s="72"/>
      <c r="L82" s="9"/>
    </row>
    <row r="83" spans="1:12" s="3" customFormat="1" ht="16.5" customHeight="1">
      <c r="A83" s="52"/>
      <c r="B83" s="52" t="s">
        <v>63</v>
      </c>
      <c r="C83" s="62" t="s">
        <v>71</v>
      </c>
      <c r="D83" s="1" t="s">
        <v>5</v>
      </c>
      <c r="E83" s="2">
        <f>SUM(E84:E86)</f>
        <v>50000</v>
      </c>
      <c r="F83" s="2">
        <f>SUM(F84:F86)</f>
        <v>50000</v>
      </c>
      <c r="G83" s="2">
        <f>SUM(G84:G86)</f>
        <v>0</v>
      </c>
      <c r="H83" s="2">
        <f>SUM(H84:H86)</f>
        <v>0</v>
      </c>
      <c r="I83" s="2">
        <f>SUM(I84:I86)</f>
        <v>0</v>
      </c>
      <c r="J83" s="49"/>
      <c r="K83" s="70" t="s">
        <v>27</v>
      </c>
      <c r="L83" s="9"/>
    </row>
    <row r="84" spans="1:12" s="3" customFormat="1" ht="16.5" customHeight="1">
      <c r="A84" s="53"/>
      <c r="B84" s="53"/>
      <c r="C84" s="63"/>
      <c r="D84" s="4">
        <v>2014</v>
      </c>
      <c r="E84" s="6">
        <f>SUM(F84:I84)</f>
        <v>50000</v>
      </c>
      <c r="F84" s="11">
        <v>50000</v>
      </c>
      <c r="G84" s="6">
        <v>0</v>
      </c>
      <c r="H84" s="6">
        <v>0</v>
      </c>
      <c r="I84" s="6">
        <v>0</v>
      </c>
      <c r="J84" s="50"/>
      <c r="K84" s="71"/>
      <c r="L84" s="9"/>
    </row>
    <row r="85" spans="1:12" s="3" customFormat="1" ht="16.5" customHeight="1">
      <c r="A85" s="53"/>
      <c r="B85" s="53"/>
      <c r="C85" s="63"/>
      <c r="D85" s="4">
        <v>2015</v>
      </c>
      <c r="E85" s="6">
        <f>SUM(F85:I85)</f>
        <v>0</v>
      </c>
      <c r="F85" s="11">
        <v>0</v>
      </c>
      <c r="G85" s="6">
        <v>0</v>
      </c>
      <c r="H85" s="6">
        <v>0</v>
      </c>
      <c r="I85" s="6">
        <v>0</v>
      </c>
      <c r="J85" s="50"/>
      <c r="K85" s="71"/>
      <c r="L85" s="9"/>
    </row>
    <row r="86" spans="1:12" s="3" customFormat="1" ht="16.5" customHeight="1">
      <c r="A86" s="54"/>
      <c r="B86" s="54"/>
      <c r="C86" s="64"/>
      <c r="D86" s="4">
        <v>2016</v>
      </c>
      <c r="E86" s="6">
        <f>SUM(F86:I86)</f>
        <v>0</v>
      </c>
      <c r="F86" s="6">
        <v>0</v>
      </c>
      <c r="G86" s="6">
        <v>0</v>
      </c>
      <c r="H86" s="6">
        <v>0</v>
      </c>
      <c r="I86" s="6">
        <v>0</v>
      </c>
      <c r="J86" s="51"/>
      <c r="K86" s="72"/>
      <c r="L86" s="9"/>
    </row>
    <row r="87" spans="1:12" s="3" customFormat="1" ht="19.5" customHeight="1">
      <c r="A87" s="52"/>
      <c r="B87" s="52" t="s">
        <v>28</v>
      </c>
      <c r="C87" s="62" t="s">
        <v>73</v>
      </c>
      <c r="D87" s="1" t="s">
        <v>5</v>
      </c>
      <c r="E87" s="2">
        <f>SUM(E88:E90)</f>
        <v>1201000</v>
      </c>
      <c r="F87" s="2">
        <f>SUM(F88:F90)</f>
        <v>1201000</v>
      </c>
      <c r="G87" s="2">
        <f>SUM(G88:G90)</f>
        <v>0</v>
      </c>
      <c r="H87" s="2">
        <f>SUM(H88:H90)</f>
        <v>0</v>
      </c>
      <c r="I87" s="2">
        <f>SUM(I88:I90)</f>
        <v>0</v>
      </c>
      <c r="J87" s="49"/>
      <c r="K87" s="70" t="s">
        <v>27</v>
      </c>
      <c r="L87" s="9"/>
    </row>
    <row r="88" spans="1:12" s="3" customFormat="1" ht="19.5" customHeight="1">
      <c r="A88" s="53"/>
      <c r="B88" s="53"/>
      <c r="C88" s="63"/>
      <c r="D88" s="4">
        <v>2014</v>
      </c>
      <c r="E88" s="6">
        <f>SUM(F88:I88)</f>
        <v>571000</v>
      </c>
      <c r="F88" s="11">
        <v>571000</v>
      </c>
      <c r="G88" s="6">
        <v>0</v>
      </c>
      <c r="H88" s="6">
        <v>0</v>
      </c>
      <c r="I88" s="6">
        <v>0</v>
      </c>
      <c r="J88" s="50"/>
      <c r="K88" s="71"/>
      <c r="L88" s="9"/>
    </row>
    <row r="89" spans="1:12" s="3" customFormat="1" ht="17.25" customHeight="1">
      <c r="A89" s="53"/>
      <c r="B89" s="53"/>
      <c r="C89" s="63"/>
      <c r="D89" s="4">
        <v>2015</v>
      </c>
      <c r="E89" s="6">
        <f>SUM(F89:I89)</f>
        <v>630000</v>
      </c>
      <c r="F89" s="11">
        <v>630000</v>
      </c>
      <c r="G89" s="6">
        <v>0</v>
      </c>
      <c r="H89" s="6">
        <v>0</v>
      </c>
      <c r="I89" s="6">
        <v>0</v>
      </c>
      <c r="J89" s="50"/>
      <c r="K89" s="71"/>
      <c r="L89" s="9"/>
    </row>
    <row r="90" spans="1:12" s="3" customFormat="1" ht="17.25" customHeight="1">
      <c r="A90" s="54"/>
      <c r="B90" s="54"/>
      <c r="C90" s="64"/>
      <c r="D90" s="4">
        <v>2016</v>
      </c>
      <c r="E90" s="6">
        <f>SUM(F90:I90)</f>
        <v>0</v>
      </c>
      <c r="F90" s="6">
        <v>0</v>
      </c>
      <c r="G90" s="6">
        <v>0</v>
      </c>
      <c r="H90" s="6">
        <v>0</v>
      </c>
      <c r="I90" s="6">
        <v>0</v>
      </c>
      <c r="J90" s="51"/>
      <c r="K90" s="72"/>
      <c r="L90" s="9"/>
    </row>
    <row r="91" spans="1:12" s="3" customFormat="1" ht="15">
      <c r="A91" s="52"/>
      <c r="B91" s="52" t="s">
        <v>29</v>
      </c>
      <c r="C91" s="62" t="s">
        <v>71</v>
      </c>
      <c r="D91" s="1" t="s">
        <v>5</v>
      </c>
      <c r="E91" s="2">
        <f>SUM(E92:E94)</f>
        <v>70000</v>
      </c>
      <c r="F91" s="2">
        <f>SUM(F92:F94)</f>
        <v>70000</v>
      </c>
      <c r="G91" s="2">
        <f>SUM(G92:G94)</f>
        <v>0</v>
      </c>
      <c r="H91" s="2">
        <f>SUM(H92:H94)</f>
        <v>0</v>
      </c>
      <c r="I91" s="2">
        <f>SUM(I92:I94)</f>
        <v>0</v>
      </c>
      <c r="J91" s="49"/>
      <c r="K91" s="70" t="s">
        <v>27</v>
      </c>
      <c r="L91" s="9"/>
    </row>
    <row r="92" spans="1:12" s="3" customFormat="1" ht="17.25" customHeight="1">
      <c r="A92" s="53"/>
      <c r="B92" s="53"/>
      <c r="C92" s="63"/>
      <c r="D92" s="4">
        <v>2014</v>
      </c>
      <c r="E92" s="6">
        <f>SUM(F92:I92)</f>
        <v>70000</v>
      </c>
      <c r="F92" s="11">
        <v>70000</v>
      </c>
      <c r="G92" s="6">
        <v>0</v>
      </c>
      <c r="H92" s="6">
        <v>0</v>
      </c>
      <c r="I92" s="6">
        <v>0</v>
      </c>
      <c r="J92" s="50"/>
      <c r="K92" s="71"/>
      <c r="L92" s="9"/>
    </row>
    <row r="93" spans="1:12" s="3" customFormat="1" ht="19.5" customHeight="1">
      <c r="A93" s="53"/>
      <c r="B93" s="53"/>
      <c r="C93" s="63"/>
      <c r="D93" s="4">
        <v>2015</v>
      </c>
      <c r="E93" s="6">
        <f>SUM(F93:I93)</f>
        <v>0</v>
      </c>
      <c r="F93" s="6">
        <v>0</v>
      </c>
      <c r="G93" s="6">
        <v>0</v>
      </c>
      <c r="H93" s="6">
        <v>0</v>
      </c>
      <c r="I93" s="6">
        <v>0</v>
      </c>
      <c r="J93" s="50"/>
      <c r="K93" s="71"/>
      <c r="L93" s="9"/>
    </row>
    <row r="94" spans="1:12" s="3" customFormat="1" ht="15">
      <c r="A94" s="54"/>
      <c r="B94" s="54"/>
      <c r="C94" s="64"/>
      <c r="D94" s="4">
        <v>2016</v>
      </c>
      <c r="E94" s="6">
        <f>SUM(F94:I94)</f>
        <v>0</v>
      </c>
      <c r="F94" s="6">
        <v>0</v>
      </c>
      <c r="G94" s="6">
        <v>0</v>
      </c>
      <c r="H94" s="6">
        <v>0</v>
      </c>
      <c r="I94" s="6">
        <v>0</v>
      </c>
      <c r="J94" s="51"/>
      <c r="K94" s="72"/>
      <c r="L94" s="9"/>
    </row>
    <row r="95" spans="1:12" s="3" customFormat="1" ht="19.5" customHeight="1">
      <c r="A95" s="52"/>
      <c r="B95" s="52" t="s">
        <v>30</v>
      </c>
      <c r="C95" s="62" t="s">
        <v>71</v>
      </c>
      <c r="D95" s="1" t="s">
        <v>5</v>
      </c>
      <c r="E95" s="2">
        <f>SUM(E96:E98)</f>
        <v>200000</v>
      </c>
      <c r="F95" s="2">
        <f>SUM(F96:F98)</f>
        <v>200000</v>
      </c>
      <c r="G95" s="2">
        <f>SUM(G96:G98)</f>
        <v>0</v>
      </c>
      <c r="H95" s="2">
        <f>SUM(H96:H98)</f>
        <v>0</v>
      </c>
      <c r="I95" s="2">
        <f>SUM(I96:I98)</f>
        <v>0</v>
      </c>
      <c r="J95" s="49"/>
      <c r="K95" s="70" t="s">
        <v>27</v>
      </c>
      <c r="L95" s="9"/>
    </row>
    <row r="96" spans="1:12" s="3" customFormat="1" ht="17.25" customHeight="1">
      <c r="A96" s="53"/>
      <c r="B96" s="53"/>
      <c r="C96" s="63"/>
      <c r="D96" s="4">
        <v>2014</v>
      </c>
      <c r="E96" s="6">
        <f>SUM(F96:I96)</f>
        <v>200000</v>
      </c>
      <c r="F96" s="11">
        <v>200000</v>
      </c>
      <c r="G96" s="6">
        <v>0</v>
      </c>
      <c r="H96" s="6">
        <v>0</v>
      </c>
      <c r="I96" s="6">
        <v>0</v>
      </c>
      <c r="J96" s="50"/>
      <c r="K96" s="71"/>
      <c r="L96" s="9"/>
    </row>
    <row r="97" spans="1:12" s="3" customFormat="1" ht="20.25" customHeight="1">
      <c r="A97" s="53"/>
      <c r="B97" s="53"/>
      <c r="C97" s="63"/>
      <c r="D97" s="4">
        <v>2015</v>
      </c>
      <c r="E97" s="6">
        <f>SUM(F97:I97)</f>
        <v>0</v>
      </c>
      <c r="F97" s="6">
        <v>0</v>
      </c>
      <c r="G97" s="6">
        <v>0</v>
      </c>
      <c r="H97" s="6">
        <v>0</v>
      </c>
      <c r="I97" s="6">
        <v>0</v>
      </c>
      <c r="J97" s="50"/>
      <c r="K97" s="71"/>
      <c r="L97" s="9"/>
    </row>
    <row r="98" spans="1:12" s="3" customFormat="1" ht="15">
      <c r="A98" s="54"/>
      <c r="B98" s="54"/>
      <c r="C98" s="64"/>
      <c r="D98" s="4">
        <v>2016</v>
      </c>
      <c r="E98" s="6">
        <f>SUM(F98:I98)</f>
        <v>0</v>
      </c>
      <c r="F98" s="6">
        <v>0</v>
      </c>
      <c r="G98" s="6">
        <v>0</v>
      </c>
      <c r="H98" s="6">
        <v>0</v>
      </c>
      <c r="I98" s="6">
        <v>0</v>
      </c>
      <c r="J98" s="51"/>
      <c r="K98" s="72"/>
      <c r="L98" s="9"/>
    </row>
    <row r="99" spans="1:12" s="3" customFormat="1" ht="22.5">
      <c r="A99" s="52"/>
      <c r="B99" s="52" t="s">
        <v>32</v>
      </c>
      <c r="C99" s="61" t="s">
        <v>77</v>
      </c>
      <c r="D99" s="1" t="s">
        <v>5</v>
      </c>
      <c r="E99" s="2">
        <f>SUM(E100:E102)</f>
        <v>1137000</v>
      </c>
      <c r="F99" s="2">
        <f>SUM(F100:F102)</f>
        <v>947000</v>
      </c>
      <c r="G99" s="2">
        <f>SUM(G100:G102)</f>
        <v>0</v>
      </c>
      <c r="H99" s="2">
        <f>SUM(H100:H102)</f>
        <v>190000</v>
      </c>
      <c r="I99" s="2">
        <f>SUM(I100:I102)</f>
        <v>0</v>
      </c>
      <c r="J99" s="14" t="s">
        <v>81</v>
      </c>
      <c r="K99" s="70" t="s">
        <v>27</v>
      </c>
      <c r="L99" s="9"/>
    </row>
    <row r="100" spans="1:12" s="3" customFormat="1" ht="15">
      <c r="A100" s="53"/>
      <c r="B100" s="53"/>
      <c r="C100" s="61"/>
      <c r="D100" s="4">
        <v>2014</v>
      </c>
      <c r="E100" s="6">
        <f>SUM(F100:I100)</f>
        <v>767000</v>
      </c>
      <c r="F100" s="6">
        <f aca="true" t="shared" si="6" ref="F100:H102">+F104+F108+F112</f>
        <v>577000</v>
      </c>
      <c r="G100" s="6">
        <f t="shared" si="6"/>
        <v>0</v>
      </c>
      <c r="H100" s="6">
        <f t="shared" si="6"/>
        <v>190000</v>
      </c>
      <c r="I100" s="6">
        <v>0</v>
      </c>
      <c r="J100" s="4">
        <v>3</v>
      </c>
      <c r="K100" s="71"/>
      <c r="L100" s="9"/>
    </row>
    <row r="101" spans="1:12" s="3" customFormat="1" ht="15">
      <c r="A101" s="53"/>
      <c r="B101" s="53"/>
      <c r="C101" s="61"/>
      <c r="D101" s="4">
        <v>2015</v>
      </c>
      <c r="E101" s="6">
        <f>SUM(F101:I101)</f>
        <v>90000</v>
      </c>
      <c r="F101" s="6">
        <f t="shared" si="6"/>
        <v>90000</v>
      </c>
      <c r="G101" s="6">
        <f t="shared" si="6"/>
        <v>0</v>
      </c>
      <c r="H101" s="6">
        <f t="shared" si="6"/>
        <v>0</v>
      </c>
      <c r="I101" s="6">
        <v>0</v>
      </c>
      <c r="J101" s="4">
        <v>1</v>
      </c>
      <c r="K101" s="71"/>
      <c r="L101" s="9"/>
    </row>
    <row r="102" spans="1:12" s="3" customFormat="1" ht="15">
      <c r="A102" s="54"/>
      <c r="B102" s="54"/>
      <c r="C102" s="61"/>
      <c r="D102" s="4">
        <v>2016</v>
      </c>
      <c r="E102" s="6">
        <f>SUM(F102:I102)</f>
        <v>280000</v>
      </c>
      <c r="F102" s="6">
        <f t="shared" si="6"/>
        <v>280000</v>
      </c>
      <c r="G102" s="6">
        <f t="shared" si="6"/>
        <v>0</v>
      </c>
      <c r="H102" s="6">
        <f t="shared" si="6"/>
        <v>0</v>
      </c>
      <c r="I102" s="6">
        <v>0</v>
      </c>
      <c r="J102" s="4">
        <v>1</v>
      </c>
      <c r="K102" s="72"/>
      <c r="L102" s="9"/>
    </row>
    <row r="103" spans="1:12" s="3" customFormat="1" ht="18" customHeight="1">
      <c r="A103" s="52"/>
      <c r="B103" s="52" t="s">
        <v>29</v>
      </c>
      <c r="C103" s="62" t="s">
        <v>71</v>
      </c>
      <c r="D103" s="1" t="s">
        <v>5</v>
      </c>
      <c r="E103" s="2">
        <f>SUM(E104:E106)</f>
        <v>390000</v>
      </c>
      <c r="F103" s="2">
        <f>SUM(F104:F106)</f>
        <v>200000</v>
      </c>
      <c r="G103" s="2">
        <f>SUM(G104:G106)</f>
        <v>0</v>
      </c>
      <c r="H103" s="2">
        <f>SUM(H104:H106)</f>
        <v>190000</v>
      </c>
      <c r="I103" s="2">
        <f>SUM(I104:I106)</f>
        <v>0</v>
      </c>
      <c r="J103" s="49"/>
      <c r="K103" s="70" t="s">
        <v>27</v>
      </c>
      <c r="L103" s="9"/>
    </row>
    <row r="104" spans="1:12" s="3" customFormat="1" ht="17.25" customHeight="1">
      <c r="A104" s="53"/>
      <c r="B104" s="53"/>
      <c r="C104" s="63"/>
      <c r="D104" s="4">
        <v>2014</v>
      </c>
      <c r="E104" s="6">
        <f>SUM(F104:I104)</f>
        <v>390000</v>
      </c>
      <c r="F104" s="11">
        <v>200000</v>
      </c>
      <c r="G104" s="6">
        <v>0</v>
      </c>
      <c r="H104" s="6">
        <v>190000</v>
      </c>
      <c r="I104" s="6">
        <v>0</v>
      </c>
      <c r="J104" s="50"/>
      <c r="K104" s="71"/>
      <c r="L104" s="9"/>
    </row>
    <row r="105" spans="1:12" s="3" customFormat="1" ht="16.5" customHeight="1">
      <c r="A105" s="53"/>
      <c r="B105" s="53"/>
      <c r="C105" s="63"/>
      <c r="D105" s="4">
        <v>2015</v>
      </c>
      <c r="E105" s="6">
        <f>SUM(F105:I105)</f>
        <v>0</v>
      </c>
      <c r="F105" s="11">
        <v>0</v>
      </c>
      <c r="G105" s="6">
        <v>0</v>
      </c>
      <c r="H105" s="6">
        <v>0</v>
      </c>
      <c r="I105" s="6">
        <v>0</v>
      </c>
      <c r="J105" s="50"/>
      <c r="K105" s="71"/>
      <c r="L105" s="9"/>
    </row>
    <row r="106" spans="1:12" s="3" customFormat="1" ht="15">
      <c r="A106" s="54"/>
      <c r="B106" s="54"/>
      <c r="C106" s="64"/>
      <c r="D106" s="4">
        <v>2016</v>
      </c>
      <c r="E106" s="6">
        <f>SUM(F106:I106)</f>
        <v>0</v>
      </c>
      <c r="F106" s="11">
        <v>0</v>
      </c>
      <c r="G106" s="6">
        <v>0</v>
      </c>
      <c r="H106" s="6">
        <v>0</v>
      </c>
      <c r="I106" s="6">
        <v>0</v>
      </c>
      <c r="J106" s="51"/>
      <c r="K106" s="72"/>
      <c r="L106" s="9"/>
    </row>
    <row r="107" spans="1:12" s="3" customFormat="1" ht="15">
      <c r="A107" s="52"/>
      <c r="B107" s="52" t="s">
        <v>30</v>
      </c>
      <c r="C107" s="62" t="s">
        <v>71</v>
      </c>
      <c r="D107" s="1" t="s">
        <v>5</v>
      </c>
      <c r="E107" s="2">
        <f>SUM(E108:E110)</f>
        <v>163000</v>
      </c>
      <c r="F107" s="2">
        <f>SUM(F108:F110)</f>
        <v>163000</v>
      </c>
      <c r="G107" s="2">
        <f>SUM(G108:G110)</f>
        <v>0</v>
      </c>
      <c r="H107" s="2">
        <f>SUM(H108:H110)</f>
        <v>0</v>
      </c>
      <c r="I107" s="2">
        <f>SUM(I108:I110)</f>
        <v>0</v>
      </c>
      <c r="J107" s="49"/>
      <c r="K107" s="70" t="s">
        <v>27</v>
      </c>
      <c r="L107" s="9"/>
    </row>
    <row r="108" spans="1:12" s="3" customFormat="1" ht="16.5" customHeight="1">
      <c r="A108" s="53"/>
      <c r="B108" s="53"/>
      <c r="C108" s="63"/>
      <c r="D108" s="4">
        <v>2014</v>
      </c>
      <c r="E108" s="6">
        <f>SUM(F108:I108)</f>
        <v>163000</v>
      </c>
      <c r="F108" s="11">
        <v>163000</v>
      </c>
      <c r="G108" s="6">
        <v>0</v>
      </c>
      <c r="H108" s="6">
        <v>0</v>
      </c>
      <c r="I108" s="6">
        <v>0</v>
      </c>
      <c r="J108" s="50"/>
      <c r="K108" s="71"/>
      <c r="L108" s="9"/>
    </row>
    <row r="109" spans="1:12" s="3" customFormat="1" ht="17.25" customHeight="1">
      <c r="A109" s="53"/>
      <c r="B109" s="53"/>
      <c r="C109" s="63"/>
      <c r="D109" s="4">
        <v>2015</v>
      </c>
      <c r="E109" s="6">
        <f>SUM(F109:I109)</f>
        <v>0</v>
      </c>
      <c r="F109" s="6">
        <v>0</v>
      </c>
      <c r="G109" s="6">
        <v>0</v>
      </c>
      <c r="H109" s="6">
        <v>0</v>
      </c>
      <c r="I109" s="6">
        <v>0</v>
      </c>
      <c r="J109" s="50"/>
      <c r="K109" s="71"/>
      <c r="L109" s="9"/>
    </row>
    <row r="110" spans="1:12" s="3" customFormat="1" ht="21" customHeight="1">
      <c r="A110" s="54"/>
      <c r="B110" s="54"/>
      <c r="C110" s="64"/>
      <c r="D110" s="4">
        <v>2016</v>
      </c>
      <c r="E110" s="6">
        <f>SUM(F110:I110)</f>
        <v>0</v>
      </c>
      <c r="F110" s="6">
        <v>0</v>
      </c>
      <c r="G110" s="6">
        <v>0</v>
      </c>
      <c r="H110" s="6">
        <v>0</v>
      </c>
      <c r="I110" s="6">
        <v>0</v>
      </c>
      <c r="J110" s="51"/>
      <c r="K110" s="72"/>
      <c r="L110" s="9"/>
    </row>
    <row r="111" spans="1:12" s="3" customFormat="1" ht="19.5" customHeight="1">
      <c r="A111" s="52"/>
      <c r="B111" s="52" t="s">
        <v>31</v>
      </c>
      <c r="C111" s="62" t="s">
        <v>74</v>
      </c>
      <c r="D111" s="1" t="s">
        <v>5</v>
      </c>
      <c r="E111" s="2">
        <f>SUM(E112:E114)</f>
        <v>584000</v>
      </c>
      <c r="F111" s="2">
        <f>SUM(F112:F114)</f>
        <v>584000</v>
      </c>
      <c r="G111" s="2">
        <f>SUM(G112:G114)</f>
        <v>0</v>
      </c>
      <c r="H111" s="2">
        <f>SUM(H112:H114)</f>
        <v>0</v>
      </c>
      <c r="I111" s="2">
        <f>SUM(I112:I114)</f>
        <v>0</v>
      </c>
      <c r="J111" s="49"/>
      <c r="K111" s="70" t="s">
        <v>27</v>
      </c>
      <c r="L111" s="9"/>
    </row>
    <row r="112" spans="1:12" s="3" customFormat="1" ht="18" customHeight="1">
      <c r="A112" s="53"/>
      <c r="B112" s="53"/>
      <c r="C112" s="63"/>
      <c r="D112" s="4">
        <v>2014</v>
      </c>
      <c r="E112" s="6">
        <f>SUM(F112:I112)</f>
        <v>214000</v>
      </c>
      <c r="F112" s="11">
        <f>90000+124000</f>
        <v>214000</v>
      </c>
      <c r="G112" s="6">
        <v>0</v>
      </c>
      <c r="H112" s="6">
        <v>0</v>
      </c>
      <c r="I112" s="6">
        <v>0</v>
      </c>
      <c r="J112" s="50"/>
      <c r="K112" s="71"/>
      <c r="L112" s="9"/>
    </row>
    <row r="113" spans="1:12" s="3" customFormat="1" ht="17.25" customHeight="1">
      <c r="A113" s="53"/>
      <c r="B113" s="53"/>
      <c r="C113" s="63"/>
      <c r="D113" s="4">
        <v>2015</v>
      </c>
      <c r="E113" s="6">
        <f>SUM(F113:I113)</f>
        <v>90000</v>
      </c>
      <c r="F113" s="11">
        <v>90000</v>
      </c>
      <c r="G113" s="6">
        <v>0</v>
      </c>
      <c r="H113" s="6">
        <v>0</v>
      </c>
      <c r="I113" s="6">
        <v>0</v>
      </c>
      <c r="J113" s="50"/>
      <c r="K113" s="71"/>
      <c r="L113" s="9"/>
    </row>
    <row r="114" spans="1:12" s="3" customFormat="1" ht="18" customHeight="1">
      <c r="A114" s="54"/>
      <c r="B114" s="54"/>
      <c r="C114" s="64"/>
      <c r="D114" s="4">
        <v>2016</v>
      </c>
      <c r="E114" s="6">
        <f>SUM(F114:I114)</f>
        <v>280000</v>
      </c>
      <c r="F114" s="11">
        <v>280000</v>
      </c>
      <c r="G114" s="6">
        <v>0</v>
      </c>
      <c r="H114" s="6">
        <v>0</v>
      </c>
      <c r="I114" s="6">
        <v>0</v>
      </c>
      <c r="J114" s="51"/>
      <c r="K114" s="72"/>
      <c r="L114" s="9"/>
    </row>
    <row r="115" spans="1:12" s="3" customFormat="1" ht="22.5">
      <c r="A115" s="52"/>
      <c r="B115" s="52" t="s">
        <v>36</v>
      </c>
      <c r="C115" s="61" t="s">
        <v>75</v>
      </c>
      <c r="D115" s="1" t="s">
        <v>5</v>
      </c>
      <c r="E115" s="2">
        <f>SUM(E116:E118)</f>
        <v>1960000</v>
      </c>
      <c r="F115" s="2">
        <f>SUM(F116:F118)</f>
        <v>1960000</v>
      </c>
      <c r="G115" s="2">
        <f>SUM(G116:G118)</f>
        <v>0</v>
      </c>
      <c r="H115" s="2">
        <f>SUM(H116:H118)</f>
        <v>0</v>
      </c>
      <c r="I115" s="2">
        <f>SUM(I116:I118)</f>
        <v>0</v>
      </c>
      <c r="J115" s="14" t="s">
        <v>83</v>
      </c>
      <c r="K115" s="70" t="s">
        <v>27</v>
      </c>
      <c r="L115" s="9"/>
    </row>
    <row r="116" spans="1:12" s="3" customFormat="1" ht="20.25" customHeight="1">
      <c r="A116" s="53"/>
      <c r="B116" s="53"/>
      <c r="C116" s="61"/>
      <c r="D116" s="4">
        <v>2014</v>
      </c>
      <c r="E116" s="6">
        <f>SUM(F116:I116)</f>
        <v>220000</v>
      </c>
      <c r="F116" s="6">
        <f>F120+F124</f>
        <v>220000</v>
      </c>
      <c r="G116" s="6">
        <v>0</v>
      </c>
      <c r="H116" s="6">
        <v>0</v>
      </c>
      <c r="I116" s="6">
        <v>0</v>
      </c>
      <c r="J116" s="4">
        <v>1</v>
      </c>
      <c r="K116" s="71"/>
      <c r="L116" s="9"/>
    </row>
    <row r="117" spans="1:12" s="3" customFormat="1" ht="25.5" customHeight="1">
      <c r="A117" s="53"/>
      <c r="B117" s="53"/>
      <c r="C117" s="61"/>
      <c r="D117" s="4">
        <v>2015</v>
      </c>
      <c r="E117" s="6">
        <f>SUM(F117:I117)</f>
        <v>0</v>
      </c>
      <c r="F117" s="6">
        <f>F121+F125</f>
        <v>0</v>
      </c>
      <c r="G117" s="6">
        <v>0</v>
      </c>
      <c r="H117" s="6">
        <v>0</v>
      </c>
      <c r="I117" s="6">
        <v>0</v>
      </c>
      <c r="J117" s="4">
        <v>0</v>
      </c>
      <c r="K117" s="71"/>
      <c r="L117" s="9"/>
    </row>
    <row r="118" spans="1:12" s="3" customFormat="1" ht="21.75" customHeight="1">
      <c r="A118" s="54"/>
      <c r="B118" s="54"/>
      <c r="C118" s="61"/>
      <c r="D118" s="4">
        <v>2016</v>
      </c>
      <c r="E118" s="6">
        <f>SUM(F118:I118)</f>
        <v>1740000</v>
      </c>
      <c r="F118" s="6">
        <f>F122+F126</f>
        <v>1740000</v>
      </c>
      <c r="G118" s="6">
        <v>0</v>
      </c>
      <c r="H118" s="6">
        <v>0</v>
      </c>
      <c r="I118" s="6">
        <v>0</v>
      </c>
      <c r="J118" s="4">
        <v>1</v>
      </c>
      <c r="K118" s="72"/>
      <c r="L118" s="9"/>
    </row>
    <row r="119" spans="1:12" s="3" customFormat="1" ht="18.75" customHeight="1">
      <c r="A119" s="52"/>
      <c r="B119" s="52" t="s">
        <v>31</v>
      </c>
      <c r="C119" s="62" t="s">
        <v>71</v>
      </c>
      <c r="D119" s="1" t="s">
        <v>5</v>
      </c>
      <c r="E119" s="2">
        <f>SUM(E120:E122)</f>
        <v>220000</v>
      </c>
      <c r="F119" s="2">
        <f>SUM(F120:F122)</f>
        <v>220000</v>
      </c>
      <c r="G119" s="2">
        <f>SUM(G120:G122)</f>
        <v>0</v>
      </c>
      <c r="H119" s="2">
        <f>SUM(H120:H122)</f>
        <v>0</v>
      </c>
      <c r="I119" s="2">
        <f>SUM(I120:I122)</f>
        <v>0</v>
      </c>
      <c r="J119" s="49"/>
      <c r="K119" s="70" t="s">
        <v>27</v>
      </c>
      <c r="L119" s="9"/>
    </row>
    <row r="120" spans="1:12" s="3" customFormat="1" ht="15">
      <c r="A120" s="53"/>
      <c r="B120" s="53"/>
      <c r="C120" s="63"/>
      <c r="D120" s="4">
        <v>2014</v>
      </c>
      <c r="E120" s="6">
        <f>SUM(F120:I120)</f>
        <v>220000</v>
      </c>
      <c r="F120" s="11">
        <v>220000</v>
      </c>
      <c r="G120" s="6">
        <v>0</v>
      </c>
      <c r="H120" s="6">
        <v>0</v>
      </c>
      <c r="I120" s="6">
        <v>0</v>
      </c>
      <c r="J120" s="50"/>
      <c r="K120" s="71"/>
      <c r="L120" s="9"/>
    </row>
    <row r="121" spans="1:12" s="3" customFormat="1" ht="18.75" customHeight="1">
      <c r="A121" s="53"/>
      <c r="B121" s="53"/>
      <c r="C121" s="63"/>
      <c r="D121" s="4">
        <v>2015</v>
      </c>
      <c r="E121" s="6">
        <f>SUM(F121:I121)</f>
        <v>0</v>
      </c>
      <c r="F121" s="6">
        <v>0</v>
      </c>
      <c r="G121" s="6">
        <v>0</v>
      </c>
      <c r="H121" s="6">
        <v>0</v>
      </c>
      <c r="I121" s="6">
        <v>0</v>
      </c>
      <c r="J121" s="50"/>
      <c r="K121" s="71"/>
      <c r="L121" s="9"/>
    </row>
    <row r="122" spans="1:12" s="3" customFormat="1" ht="15">
      <c r="A122" s="54"/>
      <c r="B122" s="54"/>
      <c r="C122" s="64"/>
      <c r="D122" s="4">
        <v>2016</v>
      </c>
      <c r="E122" s="6">
        <f>SUM(F122:I122)</f>
        <v>0</v>
      </c>
      <c r="F122" s="6">
        <v>0</v>
      </c>
      <c r="G122" s="6">
        <v>0</v>
      </c>
      <c r="H122" s="6">
        <v>0</v>
      </c>
      <c r="I122" s="6">
        <v>0</v>
      </c>
      <c r="J122" s="51"/>
      <c r="K122" s="72"/>
      <c r="L122" s="9"/>
    </row>
    <row r="123" spans="1:12" s="3" customFormat="1" ht="15">
      <c r="A123" s="52"/>
      <c r="B123" s="52" t="s">
        <v>28</v>
      </c>
      <c r="C123" s="62" t="s">
        <v>72</v>
      </c>
      <c r="D123" s="1" t="s">
        <v>5</v>
      </c>
      <c r="E123" s="2">
        <f>SUM(E124:E126)</f>
        <v>1740000</v>
      </c>
      <c r="F123" s="2">
        <f>SUM(F124:F126)</f>
        <v>1740000</v>
      </c>
      <c r="G123" s="2">
        <f>SUM(G124:G126)</f>
        <v>0</v>
      </c>
      <c r="H123" s="2">
        <f>SUM(H124:H126)</f>
        <v>0</v>
      </c>
      <c r="I123" s="2">
        <f>SUM(I124:I126)</f>
        <v>0</v>
      </c>
      <c r="J123" s="49"/>
      <c r="K123" s="70" t="s">
        <v>27</v>
      </c>
      <c r="L123" s="9"/>
    </row>
    <row r="124" spans="1:12" s="3" customFormat="1" ht="18.75" customHeight="1">
      <c r="A124" s="53"/>
      <c r="B124" s="53"/>
      <c r="C124" s="63"/>
      <c r="D124" s="4">
        <v>2014</v>
      </c>
      <c r="E124" s="6">
        <f>SUM(F124:I124)</f>
        <v>0</v>
      </c>
      <c r="F124" s="6">
        <v>0</v>
      </c>
      <c r="G124" s="6">
        <v>0</v>
      </c>
      <c r="H124" s="6">
        <v>0</v>
      </c>
      <c r="I124" s="6">
        <v>0</v>
      </c>
      <c r="J124" s="50"/>
      <c r="K124" s="71"/>
      <c r="L124" s="9"/>
    </row>
    <row r="125" spans="1:12" s="3" customFormat="1" ht="15">
      <c r="A125" s="53"/>
      <c r="B125" s="53"/>
      <c r="C125" s="63"/>
      <c r="D125" s="4">
        <v>2015</v>
      </c>
      <c r="E125" s="11">
        <f>SUM(F125:I125)</f>
        <v>0</v>
      </c>
      <c r="F125" s="11">
        <v>0</v>
      </c>
      <c r="G125" s="6">
        <v>0</v>
      </c>
      <c r="H125" s="6">
        <v>0</v>
      </c>
      <c r="I125" s="6">
        <v>0</v>
      </c>
      <c r="J125" s="50"/>
      <c r="K125" s="71"/>
      <c r="L125" s="9"/>
    </row>
    <row r="126" spans="1:12" s="3" customFormat="1" ht="18" customHeight="1">
      <c r="A126" s="54"/>
      <c r="B126" s="54"/>
      <c r="C126" s="64"/>
      <c r="D126" s="4">
        <v>2016</v>
      </c>
      <c r="E126" s="6">
        <f>SUM(F126:I126)</f>
        <v>1740000</v>
      </c>
      <c r="F126" s="11">
        <v>1740000</v>
      </c>
      <c r="G126" s="6">
        <v>0</v>
      </c>
      <c r="H126" s="6">
        <v>0</v>
      </c>
      <c r="I126" s="6">
        <v>0</v>
      </c>
      <c r="J126" s="51"/>
      <c r="K126" s="72"/>
      <c r="L126" s="9"/>
    </row>
    <row r="127" spans="1:12" s="3" customFormat="1" ht="22.5">
      <c r="A127" s="52"/>
      <c r="B127" s="52" t="s">
        <v>37</v>
      </c>
      <c r="C127" s="61" t="s">
        <v>75</v>
      </c>
      <c r="D127" s="1" t="s">
        <v>5</v>
      </c>
      <c r="E127" s="2">
        <f>SUM(E128:E130)</f>
        <v>70000</v>
      </c>
      <c r="F127" s="2">
        <f>SUM(F128:F130)</f>
        <v>70000</v>
      </c>
      <c r="G127" s="2">
        <f>SUM(G128:G130)</f>
        <v>0</v>
      </c>
      <c r="H127" s="2">
        <f>SUM(H128:H130)</f>
        <v>0</v>
      </c>
      <c r="I127" s="2">
        <f>SUM(I128:I130)</f>
        <v>0</v>
      </c>
      <c r="J127" s="14" t="s">
        <v>84</v>
      </c>
      <c r="K127" s="70" t="s">
        <v>27</v>
      </c>
      <c r="L127" s="9"/>
    </row>
    <row r="128" spans="1:12" s="3" customFormat="1" ht="15">
      <c r="A128" s="53"/>
      <c r="B128" s="53"/>
      <c r="C128" s="61"/>
      <c r="D128" s="4">
        <v>2014</v>
      </c>
      <c r="E128" s="6">
        <f>SUM(F128:I128)</f>
        <v>20000</v>
      </c>
      <c r="F128" s="6">
        <f>F132+F136</f>
        <v>20000</v>
      </c>
      <c r="G128" s="6">
        <v>0</v>
      </c>
      <c r="H128" s="6">
        <v>0</v>
      </c>
      <c r="I128" s="6">
        <v>0</v>
      </c>
      <c r="J128" s="4">
        <v>1</v>
      </c>
      <c r="K128" s="71"/>
      <c r="L128" s="9"/>
    </row>
    <row r="129" spans="1:12" s="3" customFormat="1" ht="18" customHeight="1">
      <c r="A129" s="53"/>
      <c r="B129" s="53"/>
      <c r="C129" s="61"/>
      <c r="D129" s="4">
        <v>2015</v>
      </c>
      <c r="E129" s="6">
        <f>SUM(F129:I129)</f>
        <v>0</v>
      </c>
      <c r="F129" s="6">
        <f>F133+F137</f>
        <v>0</v>
      </c>
      <c r="G129" s="6">
        <v>0</v>
      </c>
      <c r="H129" s="6">
        <v>0</v>
      </c>
      <c r="I129" s="6">
        <v>0</v>
      </c>
      <c r="J129" s="4">
        <v>0</v>
      </c>
      <c r="K129" s="71"/>
      <c r="L129" s="9"/>
    </row>
    <row r="130" spans="1:12" s="3" customFormat="1" ht="15">
      <c r="A130" s="54"/>
      <c r="B130" s="54"/>
      <c r="C130" s="61"/>
      <c r="D130" s="4">
        <v>2016</v>
      </c>
      <c r="E130" s="6">
        <f>SUM(F130:I130)</f>
        <v>50000</v>
      </c>
      <c r="F130" s="6">
        <f>F134+F138</f>
        <v>50000</v>
      </c>
      <c r="G130" s="6">
        <v>0</v>
      </c>
      <c r="H130" s="6">
        <v>0</v>
      </c>
      <c r="I130" s="6">
        <v>0</v>
      </c>
      <c r="J130" s="4">
        <v>1</v>
      </c>
      <c r="K130" s="72"/>
      <c r="L130" s="9"/>
    </row>
    <row r="131" spans="1:12" s="3" customFormat="1" ht="15">
      <c r="A131" s="52"/>
      <c r="B131" s="52" t="s">
        <v>31</v>
      </c>
      <c r="C131" s="62" t="s">
        <v>71</v>
      </c>
      <c r="D131" s="1" t="s">
        <v>5</v>
      </c>
      <c r="E131" s="2">
        <f>SUM(E132:E134)</f>
        <v>20000</v>
      </c>
      <c r="F131" s="2">
        <f>SUM(F132:F134)</f>
        <v>20000</v>
      </c>
      <c r="G131" s="2">
        <f>SUM(G132:G134)</f>
        <v>0</v>
      </c>
      <c r="H131" s="2">
        <f>SUM(H132:H134)</f>
        <v>0</v>
      </c>
      <c r="I131" s="2">
        <f>SUM(I132:I134)</f>
        <v>0</v>
      </c>
      <c r="J131" s="49"/>
      <c r="K131" s="70" t="s">
        <v>27</v>
      </c>
      <c r="L131" s="9"/>
    </row>
    <row r="132" spans="1:12" s="3" customFormat="1" ht="15">
      <c r="A132" s="53"/>
      <c r="B132" s="53"/>
      <c r="C132" s="63"/>
      <c r="D132" s="4">
        <v>2014</v>
      </c>
      <c r="E132" s="6">
        <f>SUM(F132:I132)</f>
        <v>20000</v>
      </c>
      <c r="F132" s="11">
        <v>20000</v>
      </c>
      <c r="G132" s="6">
        <v>0</v>
      </c>
      <c r="H132" s="6">
        <v>0</v>
      </c>
      <c r="I132" s="6">
        <v>0</v>
      </c>
      <c r="J132" s="50"/>
      <c r="K132" s="71"/>
      <c r="L132" s="9"/>
    </row>
    <row r="133" spans="1:12" s="3" customFormat="1" ht="15">
      <c r="A133" s="53"/>
      <c r="B133" s="53"/>
      <c r="C133" s="63"/>
      <c r="D133" s="4">
        <v>2015</v>
      </c>
      <c r="E133" s="6">
        <f>SUM(F133:I133)</f>
        <v>0</v>
      </c>
      <c r="F133" s="11">
        <v>0</v>
      </c>
      <c r="G133" s="6">
        <v>0</v>
      </c>
      <c r="H133" s="6">
        <v>0</v>
      </c>
      <c r="I133" s="6">
        <v>0</v>
      </c>
      <c r="J133" s="50"/>
      <c r="K133" s="71"/>
      <c r="L133" s="9"/>
    </row>
    <row r="134" spans="1:12" s="3" customFormat="1" ht="15">
      <c r="A134" s="54"/>
      <c r="B134" s="54"/>
      <c r="C134" s="64"/>
      <c r="D134" s="4">
        <v>2016</v>
      </c>
      <c r="E134" s="6">
        <f>SUM(F134:I134)</f>
        <v>0</v>
      </c>
      <c r="F134" s="6">
        <v>0</v>
      </c>
      <c r="G134" s="6">
        <v>0</v>
      </c>
      <c r="H134" s="6">
        <v>0</v>
      </c>
      <c r="I134" s="6">
        <v>0</v>
      </c>
      <c r="J134" s="51"/>
      <c r="K134" s="72"/>
      <c r="L134" s="9"/>
    </row>
    <row r="135" spans="1:11" ht="15" customHeight="1">
      <c r="A135" s="52"/>
      <c r="B135" s="52" t="s">
        <v>29</v>
      </c>
      <c r="C135" s="62" t="s">
        <v>72</v>
      </c>
      <c r="D135" s="1" t="s">
        <v>5</v>
      </c>
      <c r="E135" s="2">
        <f>SUM(E136:E138)</f>
        <v>50000</v>
      </c>
      <c r="F135" s="2">
        <f>SUM(F136:F138)</f>
        <v>50000</v>
      </c>
      <c r="G135" s="2">
        <f>SUM(G136:G138)</f>
        <v>0</v>
      </c>
      <c r="H135" s="2">
        <f>SUM(H136:H138)</f>
        <v>0</v>
      </c>
      <c r="I135" s="2">
        <f>SUM(I136:I138)</f>
        <v>0</v>
      </c>
      <c r="J135" s="49"/>
      <c r="K135" s="70" t="s">
        <v>27</v>
      </c>
    </row>
    <row r="136" spans="1:11" ht="15">
      <c r="A136" s="53"/>
      <c r="B136" s="53"/>
      <c r="C136" s="63"/>
      <c r="D136" s="4">
        <v>2014</v>
      </c>
      <c r="E136" s="6">
        <f>SUM(F136:I136)</f>
        <v>0</v>
      </c>
      <c r="F136" s="6">
        <v>0</v>
      </c>
      <c r="G136" s="6">
        <v>0</v>
      </c>
      <c r="H136" s="6">
        <v>0</v>
      </c>
      <c r="I136" s="6">
        <v>0</v>
      </c>
      <c r="J136" s="50"/>
      <c r="K136" s="71"/>
    </row>
    <row r="137" spans="1:11" ht="15">
      <c r="A137" s="53"/>
      <c r="B137" s="53"/>
      <c r="C137" s="63"/>
      <c r="D137" s="4">
        <v>2015</v>
      </c>
      <c r="E137" s="6">
        <f>SUM(F137:I137)</f>
        <v>0</v>
      </c>
      <c r="F137" s="6">
        <v>0</v>
      </c>
      <c r="G137" s="6">
        <v>0</v>
      </c>
      <c r="H137" s="6">
        <v>0</v>
      </c>
      <c r="I137" s="6">
        <v>0</v>
      </c>
      <c r="J137" s="50"/>
      <c r="K137" s="71"/>
    </row>
    <row r="138" spans="1:11" ht="15">
      <c r="A138" s="54"/>
      <c r="B138" s="54"/>
      <c r="C138" s="64"/>
      <c r="D138" s="4">
        <v>2016</v>
      </c>
      <c r="E138" s="11">
        <f>SUM(F138:I138)</f>
        <v>50000</v>
      </c>
      <c r="F138" s="11">
        <v>50000</v>
      </c>
      <c r="G138" s="6">
        <v>0</v>
      </c>
      <c r="H138" s="6">
        <v>0</v>
      </c>
      <c r="I138" s="6">
        <v>0</v>
      </c>
      <c r="J138" s="51"/>
      <c r="K138" s="72"/>
    </row>
    <row r="139" spans="1:12" s="3" customFormat="1" ht="28.5" customHeight="1">
      <c r="A139" s="61" t="s">
        <v>41</v>
      </c>
      <c r="B139" s="85" t="s">
        <v>55</v>
      </c>
      <c r="C139" s="61" t="s">
        <v>75</v>
      </c>
      <c r="D139" s="1" t="s">
        <v>5</v>
      </c>
      <c r="E139" s="2">
        <f>SUM(E140:E142)</f>
        <v>240000</v>
      </c>
      <c r="F139" s="2">
        <f>SUM(F140:F142)</f>
        <v>180000</v>
      </c>
      <c r="G139" s="2">
        <f>SUM(G140:G142)</f>
        <v>0</v>
      </c>
      <c r="H139" s="2">
        <f>SUM(H140:H142)</f>
        <v>60000</v>
      </c>
      <c r="I139" s="2">
        <f>SUM(I140:I142)</f>
        <v>0</v>
      </c>
      <c r="J139" s="57" t="s">
        <v>91</v>
      </c>
      <c r="K139" s="70" t="s">
        <v>27</v>
      </c>
      <c r="L139" s="9"/>
    </row>
    <row r="140" spans="1:12" s="3" customFormat="1" ht="17.25" customHeight="1">
      <c r="A140" s="61"/>
      <c r="B140" s="86"/>
      <c r="C140" s="61"/>
      <c r="D140" s="4">
        <v>2014</v>
      </c>
      <c r="E140" s="6">
        <f>SUM(F140:I140)</f>
        <v>180000</v>
      </c>
      <c r="F140" s="6">
        <f aca="true" t="shared" si="7" ref="F140:I142">F144</f>
        <v>120000</v>
      </c>
      <c r="G140" s="6">
        <f t="shared" si="7"/>
        <v>0</v>
      </c>
      <c r="H140" s="6">
        <f t="shared" si="7"/>
        <v>60000</v>
      </c>
      <c r="I140" s="6">
        <f t="shared" si="7"/>
        <v>0</v>
      </c>
      <c r="J140" s="57"/>
      <c r="K140" s="71"/>
      <c r="L140" s="9"/>
    </row>
    <row r="141" spans="1:12" s="3" customFormat="1" ht="16.5" customHeight="1">
      <c r="A141" s="61"/>
      <c r="B141" s="86"/>
      <c r="C141" s="61"/>
      <c r="D141" s="4">
        <v>2015</v>
      </c>
      <c r="E141" s="6">
        <f>SUM(F141:I141)</f>
        <v>60000</v>
      </c>
      <c r="F141" s="6">
        <f t="shared" si="7"/>
        <v>60000</v>
      </c>
      <c r="G141" s="6">
        <f t="shared" si="7"/>
        <v>0</v>
      </c>
      <c r="H141" s="6">
        <f t="shared" si="7"/>
        <v>0</v>
      </c>
      <c r="I141" s="6">
        <f t="shared" si="7"/>
        <v>0</v>
      </c>
      <c r="J141" s="57"/>
      <c r="K141" s="71"/>
      <c r="L141" s="9"/>
    </row>
    <row r="142" spans="1:12" s="3" customFormat="1" ht="18" customHeight="1">
      <c r="A142" s="61"/>
      <c r="B142" s="87"/>
      <c r="C142" s="61"/>
      <c r="D142" s="4">
        <v>2016</v>
      </c>
      <c r="E142" s="6">
        <f>SUM(F142:I142)</f>
        <v>0</v>
      </c>
      <c r="F142" s="6">
        <f t="shared" si="7"/>
        <v>0</v>
      </c>
      <c r="G142" s="6">
        <f t="shared" si="7"/>
        <v>0</v>
      </c>
      <c r="H142" s="6">
        <f t="shared" si="7"/>
        <v>0</v>
      </c>
      <c r="I142" s="6">
        <f t="shared" si="7"/>
        <v>0</v>
      </c>
      <c r="J142" s="57"/>
      <c r="K142" s="72"/>
      <c r="L142" s="9"/>
    </row>
    <row r="143" spans="1:11" ht="36" customHeight="1">
      <c r="A143" s="52"/>
      <c r="B143" s="52" t="s">
        <v>35</v>
      </c>
      <c r="C143" s="61" t="s">
        <v>75</v>
      </c>
      <c r="D143" s="1" t="s">
        <v>5</v>
      </c>
      <c r="E143" s="2">
        <f>SUM(E144:E146)</f>
        <v>240000</v>
      </c>
      <c r="F143" s="2">
        <f>SUM(F144:F146)</f>
        <v>180000</v>
      </c>
      <c r="G143" s="2">
        <f>SUM(G144:G146)</f>
        <v>0</v>
      </c>
      <c r="H143" s="2">
        <f>SUM(H144:H146)</f>
        <v>60000</v>
      </c>
      <c r="I143" s="2">
        <f>SUM(I144:I146)</f>
        <v>0</v>
      </c>
      <c r="J143" s="14" t="s">
        <v>81</v>
      </c>
      <c r="K143" s="70" t="s">
        <v>27</v>
      </c>
    </row>
    <row r="144" spans="1:11" ht="16.5" customHeight="1">
      <c r="A144" s="53"/>
      <c r="B144" s="53"/>
      <c r="C144" s="61"/>
      <c r="D144" s="4">
        <v>2014</v>
      </c>
      <c r="E144" s="6">
        <f>SUM(F144:I144)</f>
        <v>180000</v>
      </c>
      <c r="F144" s="6">
        <f aca="true" t="shared" si="8" ref="F144:I146">F148+F152</f>
        <v>120000</v>
      </c>
      <c r="G144" s="6">
        <f t="shared" si="8"/>
        <v>0</v>
      </c>
      <c r="H144" s="6">
        <f t="shared" si="8"/>
        <v>60000</v>
      </c>
      <c r="I144" s="6">
        <f t="shared" si="8"/>
        <v>0</v>
      </c>
      <c r="J144" s="4">
        <v>1</v>
      </c>
      <c r="K144" s="71"/>
    </row>
    <row r="145" spans="1:11" ht="16.5" customHeight="1">
      <c r="A145" s="53"/>
      <c r="B145" s="53"/>
      <c r="C145" s="61"/>
      <c r="D145" s="4">
        <v>2015</v>
      </c>
      <c r="E145" s="6">
        <f>SUM(F145:I145)</f>
        <v>60000</v>
      </c>
      <c r="F145" s="6">
        <f t="shared" si="8"/>
        <v>60000</v>
      </c>
      <c r="G145" s="6">
        <f t="shared" si="8"/>
        <v>0</v>
      </c>
      <c r="H145" s="6">
        <f t="shared" si="8"/>
        <v>0</v>
      </c>
      <c r="I145" s="6">
        <f t="shared" si="8"/>
        <v>0</v>
      </c>
      <c r="J145" s="4">
        <v>1</v>
      </c>
      <c r="K145" s="71"/>
    </row>
    <row r="146" spans="1:11" ht="16.5" customHeight="1">
      <c r="A146" s="54"/>
      <c r="B146" s="54"/>
      <c r="C146" s="61"/>
      <c r="D146" s="4">
        <v>2016</v>
      </c>
      <c r="E146" s="6">
        <f>SUM(F146:I146)</f>
        <v>0</v>
      </c>
      <c r="F146" s="6">
        <f t="shared" si="8"/>
        <v>0</v>
      </c>
      <c r="G146" s="6">
        <f t="shared" si="8"/>
        <v>0</v>
      </c>
      <c r="H146" s="6">
        <f t="shared" si="8"/>
        <v>0</v>
      </c>
      <c r="I146" s="6">
        <f t="shared" si="8"/>
        <v>0</v>
      </c>
      <c r="J146" s="4">
        <v>0</v>
      </c>
      <c r="K146" s="72"/>
    </row>
    <row r="147" spans="1:11" ht="15">
      <c r="A147" s="52"/>
      <c r="B147" s="52" t="s">
        <v>33</v>
      </c>
      <c r="C147" s="62" t="s">
        <v>71</v>
      </c>
      <c r="D147" s="1" t="s">
        <v>5</v>
      </c>
      <c r="E147" s="2">
        <f>SUM(E148:E150)</f>
        <v>180000</v>
      </c>
      <c r="F147" s="2">
        <f>SUM(F148:F150)</f>
        <v>120000</v>
      </c>
      <c r="G147" s="2">
        <f>SUM(G148:G150)</f>
        <v>0</v>
      </c>
      <c r="H147" s="2">
        <f>SUM(H148:H150)</f>
        <v>60000</v>
      </c>
      <c r="I147" s="2">
        <f>SUM(I148:I150)</f>
        <v>0</v>
      </c>
      <c r="J147" s="49"/>
      <c r="K147" s="70" t="s">
        <v>27</v>
      </c>
    </row>
    <row r="148" spans="1:11" ht="20.25" customHeight="1">
      <c r="A148" s="53"/>
      <c r="B148" s="53"/>
      <c r="C148" s="63"/>
      <c r="D148" s="4">
        <v>2014</v>
      </c>
      <c r="E148" s="6">
        <f>SUM(F148:I148)</f>
        <v>180000</v>
      </c>
      <c r="F148" s="11">
        <v>120000</v>
      </c>
      <c r="G148" s="6">
        <v>0</v>
      </c>
      <c r="H148" s="6">
        <v>60000</v>
      </c>
      <c r="I148" s="6">
        <v>0</v>
      </c>
      <c r="J148" s="50"/>
      <c r="K148" s="71"/>
    </row>
    <row r="149" spans="1:11" ht="18.75" customHeight="1">
      <c r="A149" s="53"/>
      <c r="B149" s="53"/>
      <c r="C149" s="63"/>
      <c r="D149" s="4">
        <v>2015</v>
      </c>
      <c r="E149" s="6">
        <f>SUM(F149:I149)</f>
        <v>0</v>
      </c>
      <c r="F149" s="6">
        <v>0</v>
      </c>
      <c r="G149" s="6">
        <v>0</v>
      </c>
      <c r="H149" s="6">
        <v>0</v>
      </c>
      <c r="I149" s="6">
        <v>0</v>
      </c>
      <c r="J149" s="50"/>
      <c r="K149" s="71"/>
    </row>
    <row r="150" spans="1:11" ht="15">
      <c r="A150" s="54"/>
      <c r="B150" s="54"/>
      <c r="C150" s="64"/>
      <c r="D150" s="4">
        <v>2016</v>
      </c>
      <c r="E150" s="6">
        <f>SUM(F150:I150)</f>
        <v>0</v>
      </c>
      <c r="F150" s="6">
        <v>0</v>
      </c>
      <c r="G150" s="6">
        <v>0</v>
      </c>
      <c r="H150" s="6">
        <v>0</v>
      </c>
      <c r="I150" s="6">
        <v>0</v>
      </c>
      <c r="J150" s="51"/>
      <c r="K150" s="72"/>
    </row>
    <row r="151" spans="1:11" ht="16.5" customHeight="1">
      <c r="A151" s="52"/>
      <c r="B151" s="52" t="s">
        <v>34</v>
      </c>
      <c r="C151" s="62" t="s">
        <v>76</v>
      </c>
      <c r="D151" s="1" t="s">
        <v>5</v>
      </c>
      <c r="E151" s="2">
        <f>SUM(E152:E154)</f>
        <v>60000</v>
      </c>
      <c r="F151" s="2">
        <f>SUM(F152:F154)</f>
        <v>60000</v>
      </c>
      <c r="G151" s="2">
        <f>SUM(G152:G154)</f>
        <v>0</v>
      </c>
      <c r="H151" s="2">
        <f>SUM(H152:H154)</f>
        <v>0</v>
      </c>
      <c r="I151" s="2">
        <f>SUM(I152:I154)</f>
        <v>0</v>
      </c>
      <c r="J151" s="49"/>
      <c r="K151" s="70" t="s">
        <v>27</v>
      </c>
    </row>
    <row r="152" spans="1:11" ht="15">
      <c r="A152" s="53"/>
      <c r="B152" s="53"/>
      <c r="C152" s="63"/>
      <c r="D152" s="4">
        <v>2014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50"/>
      <c r="K152" s="71"/>
    </row>
    <row r="153" spans="1:11" ht="15">
      <c r="A153" s="53"/>
      <c r="B153" s="53"/>
      <c r="C153" s="63"/>
      <c r="D153" s="4">
        <v>2015</v>
      </c>
      <c r="E153" s="6">
        <v>60000</v>
      </c>
      <c r="F153" s="11">
        <v>60000</v>
      </c>
      <c r="G153" s="6">
        <v>0</v>
      </c>
      <c r="H153" s="6">
        <v>0</v>
      </c>
      <c r="I153" s="6">
        <v>0</v>
      </c>
      <c r="J153" s="50"/>
      <c r="K153" s="71"/>
    </row>
    <row r="154" spans="1:11" ht="15.75" thickBot="1">
      <c r="A154" s="94"/>
      <c r="B154" s="94"/>
      <c r="C154" s="64"/>
      <c r="D154" s="7">
        <v>2016</v>
      </c>
      <c r="E154" s="8">
        <f>SUM(F154:I154)</f>
        <v>0</v>
      </c>
      <c r="F154" s="8">
        <v>0</v>
      </c>
      <c r="G154" s="8">
        <v>0</v>
      </c>
      <c r="H154" s="8">
        <v>0</v>
      </c>
      <c r="I154" s="8">
        <v>0</v>
      </c>
      <c r="J154" s="78"/>
      <c r="K154" s="77"/>
    </row>
    <row r="155" spans="1:12" s="3" customFormat="1" ht="22.5" customHeight="1">
      <c r="A155" s="60" t="s">
        <v>49</v>
      </c>
      <c r="B155" s="65" t="s">
        <v>52</v>
      </c>
      <c r="C155" s="60" t="s">
        <v>77</v>
      </c>
      <c r="D155" s="36" t="s">
        <v>5</v>
      </c>
      <c r="E155" s="37">
        <f>SUM(E156:E158)</f>
        <v>1750000</v>
      </c>
      <c r="F155" s="37">
        <f>SUM(F156:F158)</f>
        <v>1410000</v>
      </c>
      <c r="G155" s="37">
        <f>SUM(G156:G158)</f>
        <v>0</v>
      </c>
      <c r="H155" s="37">
        <f>SUM(H156:H158)</f>
        <v>340000</v>
      </c>
      <c r="I155" s="37">
        <f>SUM(I156:I158)</f>
        <v>0</v>
      </c>
      <c r="J155" s="57" t="s">
        <v>92</v>
      </c>
      <c r="K155" s="75" t="s">
        <v>27</v>
      </c>
      <c r="L155" s="9"/>
    </row>
    <row r="156" spans="1:12" s="3" customFormat="1" ht="23.25" customHeight="1">
      <c r="A156" s="61"/>
      <c r="B156" s="66"/>
      <c r="C156" s="61"/>
      <c r="D156" s="4">
        <v>2014</v>
      </c>
      <c r="E156" s="6">
        <f>F156+G156+H156+I156</f>
        <v>980000</v>
      </c>
      <c r="F156" s="6">
        <f aca="true" t="shared" si="9" ref="F156:I158">F160</f>
        <v>640000</v>
      </c>
      <c r="G156" s="6">
        <f t="shared" si="9"/>
        <v>0</v>
      </c>
      <c r="H156" s="6">
        <f t="shared" si="9"/>
        <v>340000</v>
      </c>
      <c r="I156" s="6">
        <f t="shared" si="9"/>
        <v>0</v>
      </c>
      <c r="J156" s="57"/>
      <c r="K156" s="76"/>
      <c r="L156" s="9"/>
    </row>
    <row r="157" spans="1:12" s="3" customFormat="1" ht="20.25" customHeight="1">
      <c r="A157" s="61"/>
      <c r="B157" s="66"/>
      <c r="C157" s="61"/>
      <c r="D157" s="4">
        <v>2015</v>
      </c>
      <c r="E157" s="6">
        <f>F157</f>
        <v>90000</v>
      </c>
      <c r="F157" s="6">
        <f t="shared" si="9"/>
        <v>90000</v>
      </c>
      <c r="G157" s="6">
        <f t="shared" si="9"/>
        <v>0</v>
      </c>
      <c r="H157" s="6">
        <f t="shared" si="9"/>
        <v>0</v>
      </c>
      <c r="I157" s="6">
        <f t="shared" si="9"/>
        <v>0</v>
      </c>
      <c r="J157" s="57"/>
      <c r="K157" s="76"/>
      <c r="L157" s="9"/>
    </row>
    <row r="158" spans="1:12" s="3" customFormat="1" ht="20.25" customHeight="1">
      <c r="A158" s="61"/>
      <c r="B158" s="66"/>
      <c r="C158" s="61"/>
      <c r="D158" s="4">
        <v>2016</v>
      </c>
      <c r="E158" s="6">
        <f>F158</f>
        <v>680000</v>
      </c>
      <c r="F158" s="6">
        <f t="shared" si="9"/>
        <v>680000</v>
      </c>
      <c r="G158" s="6">
        <f t="shared" si="9"/>
        <v>0</v>
      </c>
      <c r="H158" s="6">
        <f t="shared" si="9"/>
        <v>0</v>
      </c>
      <c r="I158" s="6">
        <f t="shared" si="9"/>
        <v>0</v>
      </c>
      <c r="J158" s="57"/>
      <c r="K158" s="76"/>
      <c r="L158" s="9"/>
    </row>
    <row r="159" spans="1:11" ht="22.5">
      <c r="A159" s="61"/>
      <c r="B159" s="61" t="s">
        <v>38</v>
      </c>
      <c r="C159" s="61" t="s">
        <v>77</v>
      </c>
      <c r="D159" s="1" t="s">
        <v>5</v>
      </c>
      <c r="E159" s="2">
        <f>SUM(E160:E162)</f>
        <v>1750000</v>
      </c>
      <c r="F159" s="2">
        <f>SUM(F160:F162)</f>
        <v>1410000</v>
      </c>
      <c r="G159" s="2">
        <f>SUM(G160:G162)</f>
        <v>0</v>
      </c>
      <c r="H159" s="2">
        <f>SUM(H160:H162)</f>
        <v>340000</v>
      </c>
      <c r="I159" s="2">
        <f>SUM(I160:I162)</f>
        <v>0</v>
      </c>
      <c r="J159" s="14" t="s">
        <v>85</v>
      </c>
      <c r="K159" s="76" t="s">
        <v>27</v>
      </c>
    </row>
    <row r="160" spans="1:11" ht="15">
      <c r="A160" s="61"/>
      <c r="B160" s="61"/>
      <c r="C160" s="61"/>
      <c r="D160" s="4">
        <v>2014</v>
      </c>
      <c r="E160" s="6">
        <f>SUM(F160:I160)</f>
        <v>980000</v>
      </c>
      <c r="F160" s="6">
        <f>F164+F168+F172</f>
        <v>640000</v>
      </c>
      <c r="G160" s="6">
        <f>G164+G168+G172</f>
        <v>0</v>
      </c>
      <c r="H160" s="6">
        <f>H164+H168+H172</f>
        <v>340000</v>
      </c>
      <c r="I160" s="6">
        <v>0</v>
      </c>
      <c r="J160" s="4">
        <v>3</v>
      </c>
      <c r="K160" s="76"/>
    </row>
    <row r="161" spans="1:11" ht="15">
      <c r="A161" s="61"/>
      <c r="B161" s="61"/>
      <c r="C161" s="61"/>
      <c r="D161" s="4">
        <v>2015</v>
      </c>
      <c r="E161" s="6">
        <f>SUM(F161:I161)</f>
        <v>90000</v>
      </c>
      <c r="F161" s="6">
        <f>F165+F169+F173</f>
        <v>90000</v>
      </c>
      <c r="G161" s="6">
        <v>0</v>
      </c>
      <c r="H161" s="6">
        <v>0</v>
      </c>
      <c r="I161" s="6">
        <v>0</v>
      </c>
      <c r="J161" s="4">
        <v>1</v>
      </c>
      <c r="K161" s="76"/>
    </row>
    <row r="162" spans="1:11" ht="15">
      <c r="A162" s="61"/>
      <c r="B162" s="61"/>
      <c r="C162" s="61"/>
      <c r="D162" s="4">
        <v>2016</v>
      </c>
      <c r="E162" s="6">
        <f>SUM(F162:I162)</f>
        <v>680000</v>
      </c>
      <c r="F162" s="6">
        <f>F166+F170+F174</f>
        <v>680000</v>
      </c>
      <c r="G162" s="6">
        <v>0</v>
      </c>
      <c r="H162" s="6">
        <v>0</v>
      </c>
      <c r="I162" s="6">
        <v>0</v>
      </c>
      <c r="J162" s="4">
        <v>1</v>
      </c>
      <c r="K162" s="76"/>
    </row>
    <row r="163" spans="1:12" s="3" customFormat="1" ht="15">
      <c r="A163" s="61"/>
      <c r="B163" s="61" t="s">
        <v>28</v>
      </c>
      <c r="C163" s="62" t="s">
        <v>75</v>
      </c>
      <c r="D163" s="1" t="s">
        <v>5</v>
      </c>
      <c r="E163" s="2">
        <f>SUM(E164:E166)</f>
        <v>1060000</v>
      </c>
      <c r="F163" s="2">
        <f>SUM(F164:F166)</f>
        <v>1000000</v>
      </c>
      <c r="G163" s="2">
        <f>SUM(G164:G166)</f>
        <v>0</v>
      </c>
      <c r="H163" s="2">
        <f>SUM(H164:H166)</f>
        <v>60000</v>
      </c>
      <c r="I163" s="2">
        <f>SUM(I164:I166)</f>
        <v>0</v>
      </c>
      <c r="J163" s="57"/>
      <c r="K163" s="76" t="s">
        <v>27</v>
      </c>
      <c r="L163" s="9"/>
    </row>
    <row r="164" spans="1:12" s="3" customFormat="1" ht="15" customHeight="1">
      <c r="A164" s="61"/>
      <c r="B164" s="61"/>
      <c r="C164" s="63"/>
      <c r="D164" s="4">
        <v>2014</v>
      </c>
      <c r="E164" s="6">
        <f>SUM(F164:I164)</f>
        <v>560000</v>
      </c>
      <c r="F164" s="11">
        <v>500000</v>
      </c>
      <c r="G164" s="6">
        <v>0</v>
      </c>
      <c r="H164" s="6">
        <v>60000</v>
      </c>
      <c r="I164" s="6">
        <v>0</v>
      </c>
      <c r="J164" s="57"/>
      <c r="K164" s="76"/>
      <c r="L164" s="9"/>
    </row>
    <row r="165" spans="1:12" s="3" customFormat="1" ht="15">
      <c r="A165" s="61"/>
      <c r="B165" s="61"/>
      <c r="C165" s="63"/>
      <c r="D165" s="4">
        <v>2015</v>
      </c>
      <c r="E165" s="6">
        <f>SUM(F165:I165)</f>
        <v>0</v>
      </c>
      <c r="F165" s="11">
        <v>0</v>
      </c>
      <c r="G165" s="6">
        <v>0</v>
      </c>
      <c r="H165" s="6">
        <v>0</v>
      </c>
      <c r="I165" s="6">
        <v>0</v>
      </c>
      <c r="J165" s="57"/>
      <c r="K165" s="76"/>
      <c r="L165" s="9"/>
    </row>
    <row r="166" spans="1:12" s="3" customFormat="1" ht="15">
      <c r="A166" s="61"/>
      <c r="B166" s="61"/>
      <c r="C166" s="64"/>
      <c r="D166" s="4">
        <v>2016</v>
      </c>
      <c r="E166" s="6">
        <f>SUM(F166:I166)</f>
        <v>500000</v>
      </c>
      <c r="F166" s="11">
        <v>500000</v>
      </c>
      <c r="G166" s="6">
        <v>0</v>
      </c>
      <c r="H166" s="6">
        <v>0</v>
      </c>
      <c r="I166" s="6">
        <v>0</v>
      </c>
      <c r="J166" s="57"/>
      <c r="K166" s="76"/>
      <c r="L166" s="9"/>
    </row>
    <row r="167" spans="1:12" s="3" customFormat="1" ht="15">
      <c r="A167" s="61"/>
      <c r="B167" s="61" t="s">
        <v>29</v>
      </c>
      <c r="C167" s="62" t="s">
        <v>77</v>
      </c>
      <c r="D167" s="1" t="s">
        <v>5</v>
      </c>
      <c r="E167" s="2">
        <f>SUM(E168:E170)</f>
        <v>320000</v>
      </c>
      <c r="F167" s="2">
        <f>SUM(F168:F170)</f>
        <v>320000</v>
      </c>
      <c r="G167" s="2">
        <f>SUM(G168:G170)</f>
        <v>0</v>
      </c>
      <c r="H167" s="2">
        <f>SUM(H168:H170)</f>
        <v>0</v>
      </c>
      <c r="I167" s="2">
        <f>SUM(I168:I170)</f>
        <v>0</v>
      </c>
      <c r="J167" s="57"/>
      <c r="K167" s="76" t="s">
        <v>27</v>
      </c>
      <c r="L167" s="9"/>
    </row>
    <row r="168" spans="1:12" s="3" customFormat="1" ht="15">
      <c r="A168" s="61"/>
      <c r="B168" s="61"/>
      <c r="C168" s="63"/>
      <c r="D168" s="4">
        <v>2014</v>
      </c>
      <c r="E168" s="6">
        <f>SUM(F168:I168)</f>
        <v>50000</v>
      </c>
      <c r="F168" s="11">
        <v>50000</v>
      </c>
      <c r="G168" s="6">
        <v>0</v>
      </c>
      <c r="H168" s="6">
        <v>0</v>
      </c>
      <c r="I168" s="6">
        <v>0</v>
      </c>
      <c r="J168" s="57"/>
      <c r="K168" s="76"/>
      <c r="L168" s="9"/>
    </row>
    <row r="169" spans="1:12" s="3" customFormat="1" ht="15">
      <c r="A169" s="61"/>
      <c r="B169" s="61"/>
      <c r="C169" s="63"/>
      <c r="D169" s="4">
        <v>2015</v>
      </c>
      <c r="E169" s="6">
        <f>SUM(F169:I169)</f>
        <v>90000</v>
      </c>
      <c r="F169" s="11">
        <v>90000</v>
      </c>
      <c r="G169" s="6">
        <v>0</v>
      </c>
      <c r="H169" s="6">
        <v>0</v>
      </c>
      <c r="I169" s="6">
        <v>0</v>
      </c>
      <c r="J169" s="57"/>
      <c r="K169" s="76"/>
      <c r="L169" s="9"/>
    </row>
    <row r="170" spans="1:12" s="3" customFormat="1" ht="15">
      <c r="A170" s="61"/>
      <c r="B170" s="61"/>
      <c r="C170" s="64"/>
      <c r="D170" s="4">
        <v>2016</v>
      </c>
      <c r="E170" s="6">
        <f>SUM(F170:I170)</f>
        <v>180000</v>
      </c>
      <c r="F170" s="11">
        <v>180000</v>
      </c>
      <c r="G170" s="6">
        <v>0</v>
      </c>
      <c r="H170" s="6">
        <v>0</v>
      </c>
      <c r="I170" s="6">
        <v>0</v>
      </c>
      <c r="J170" s="57"/>
      <c r="K170" s="76"/>
      <c r="L170" s="9"/>
    </row>
    <row r="171" spans="1:11" ht="15.75" customHeight="1">
      <c r="A171" s="61"/>
      <c r="B171" s="61" t="s">
        <v>39</v>
      </c>
      <c r="C171" s="62" t="s">
        <v>71</v>
      </c>
      <c r="D171" s="1" t="s">
        <v>5</v>
      </c>
      <c r="E171" s="2">
        <f>SUM(E172:E174)</f>
        <v>370000</v>
      </c>
      <c r="F171" s="2">
        <f>SUM(F172:F174)</f>
        <v>90000</v>
      </c>
      <c r="G171" s="2">
        <f>SUM(G172:G174)</f>
        <v>0</v>
      </c>
      <c r="H171" s="2">
        <f>SUM(H172:H174)</f>
        <v>280000</v>
      </c>
      <c r="I171" s="2">
        <f>SUM(I172:I174)</f>
        <v>0</v>
      </c>
      <c r="J171" s="57"/>
      <c r="K171" s="76" t="s">
        <v>27</v>
      </c>
    </row>
    <row r="172" spans="1:11" ht="15">
      <c r="A172" s="61"/>
      <c r="B172" s="61"/>
      <c r="C172" s="63"/>
      <c r="D172" s="4">
        <v>2014</v>
      </c>
      <c r="E172" s="6">
        <f>SUM(F172:I172)</f>
        <v>370000</v>
      </c>
      <c r="F172" s="11">
        <v>90000</v>
      </c>
      <c r="G172" s="6">
        <v>0</v>
      </c>
      <c r="H172" s="6">
        <v>280000</v>
      </c>
      <c r="I172" s="6">
        <v>0</v>
      </c>
      <c r="J172" s="57"/>
      <c r="K172" s="76"/>
    </row>
    <row r="173" spans="1:11" ht="15">
      <c r="A173" s="61"/>
      <c r="B173" s="61"/>
      <c r="C173" s="63"/>
      <c r="D173" s="4">
        <v>2015</v>
      </c>
      <c r="E173" s="6">
        <f>SUM(F173:I173)</f>
        <v>0</v>
      </c>
      <c r="F173" s="6">
        <v>0</v>
      </c>
      <c r="G173" s="6">
        <v>0</v>
      </c>
      <c r="H173" s="6">
        <v>0</v>
      </c>
      <c r="I173" s="6">
        <v>0</v>
      </c>
      <c r="J173" s="57"/>
      <c r="K173" s="76"/>
    </row>
    <row r="174" spans="1:11" ht="15">
      <c r="A174" s="61"/>
      <c r="B174" s="61"/>
      <c r="C174" s="64"/>
      <c r="D174" s="4">
        <v>2016</v>
      </c>
      <c r="E174" s="6">
        <f>SUM(F174:I174)</f>
        <v>0</v>
      </c>
      <c r="F174" s="6">
        <v>0</v>
      </c>
      <c r="G174" s="6">
        <v>0</v>
      </c>
      <c r="H174" s="6">
        <v>0</v>
      </c>
      <c r="I174" s="6">
        <v>0</v>
      </c>
      <c r="J174" s="57"/>
      <c r="K174" s="76"/>
    </row>
    <row r="175" spans="1:12" s="3" customFormat="1" ht="18.75" customHeight="1">
      <c r="A175" s="54" t="s">
        <v>50</v>
      </c>
      <c r="B175" s="96" t="s">
        <v>56</v>
      </c>
      <c r="C175" s="54" t="s">
        <v>77</v>
      </c>
      <c r="D175" s="15" t="s">
        <v>5</v>
      </c>
      <c r="E175" s="34">
        <f>SUM(E176:E178)</f>
        <v>3586380</v>
      </c>
      <c r="F175" s="34">
        <f>SUM(F176:F178)</f>
        <v>3586380</v>
      </c>
      <c r="G175" s="34">
        <f>SUM(G176:G178)</f>
        <v>0</v>
      </c>
      <c r="H175" s="34">
        <f>SUM(H176:H178)</f>
        <v>100000</v>
      </c>
      <c r="I175" s="34">
        <f>SUM(I176:I178)</f>
        <v>0</v>
      </c>
      <c r="J175" s="57" t="s">
        <v>93</v>
      </c>
      <c r="K175" s="71" t="s">
        <v>17</v>
      </c>
      <c r="L175" s="9"/>
    </row>
    <row r="176" spans="1:12" s="3" customFormat="1" ht="16.5" customHeight="1">
      <c r="A176" s="61"/>
      <c r="B176" s="97"/>
      <c r="C176" s="61"/>
      <c r="D176" s="4">
        <v>2014</v>
      </c>
      <c r="E176" s="6">
        <f>F176</f>
        <v>1022800</v>
      </c>
      <c r="F176" s="6">
        <f>F180+F184+F188+F192+F224</f>
        <v>1022800</v>
      </c>
      <c r="G176" s="6">
        <f aca="true" t="shared" si="10" ref="G176:I178">G180+G184+G188+G192</f>
        <v>0</v>
      </c>
      <c r="H176" s="6">
        <f t="shared" si="10"/>
        <v>100000</v>
      </c>
      <c r="I176" s="6">
        <f t="shared" si="10"/>
        <v>0</v>
      </c>
      <c r="J176" s="57"/>
      <c r="K176" s="71"/>
      <c r="L176" s="9"/>
    </row>
    <row r="177" spans="1:12" s="3" customFormat="1" ht="13.5" customHeight="1">
      <c r="A177" s="61"/>
      <c r="B177" s="97"/>
      <c r="C177" s="61"/>
      <c r="D177" s="4">
        <v>2015</v>
      </c>
      <c r="E177" s="6">
        <f>F177</f>
        <v>580824</v>
      </c>
      <c r="F177" s="6">
        <f>F181+F185+F189+F193</f>
        <v>580824</v>
      </c>
      <c r="G177" s="6">
        <f t="shared" si="10"/>
        <v>0</v>
      </c>
      <c r="H177" s="6">
        <f t="shared" si="10"/>
        <v>0</v>
      </c>
      <c r="I177" s="6">
        <f t="shared" si="10"/>
        <v>0</v>
      </c>
      <c r="J177" s="57"/>
      <c r="K177" s="71"/>
      <c r="L177" s="9"/>
    </row>
    <row r="178" spans="1:12" s="3" customFormat="1" ht="15">
      <c r="A178" s="61"/>
      <c r="B178" s="97"/>
      <c r="C178" s="61"/>
      <c r="D178" s="4">
        <v>2016</v>
      </c>
      <c r="E178" s="6">
        <f>F178</f>
        <v>1982756</v>
      </c>
      <c r="F178" s="6">
        <f>F182+F186+F190+F194</f>
        <v>1982756</v>
      </c>
      <c r="G178" s="6">
        <f t="shared" si="10"/>
        <v>0</v>
      </c>
      <c r="H178" s="6">
        <f t="shared" si="10"/>
        <v>0</v>
      </c>
      <c r="I178" s="6">
        <f t="shared" si="10"/>
        <v>0</v>
      </c>
      <c r="J178" s="57"/>
      <c r="K178" s="72"/>
      <c r="L178" s="9"/>
    </row>
    <row r="179" spans="1:11" ht="26.25" customHeight="1">
      <c r="A179" s="52"/>
      <c r="B179" s="52" t="s">
        <v>14</v>
      </c>
      <c r="C179" s="52" t="s">
        <v>77</v>
      </c>
      <c r="D179" s="1" t="s">
        <v>5</v>
      </c>
      <c r="E179" s="2">
        <f>SUM(E180:E182)</f>
        <v>1536900</v>
      </c>
      <c r="F179" s="2">
        <f>SUM(F180:F182)</f>
        <v>1536900</v>
      </c>
      <c r="G179" s="2">
        <f>SUM(G180:G182)</f>
        <v>0</v>
      </c>
      <c r="H179" s="2">
        <f>SUM(H180:H182)</f>
        <v>0</v>
      </c>
      <c r="I179" s="2">
        <f>SUM(I180:I182)</f>
        <v>0</v>
      </c>
      <c r="J179" s="14" t="s">
        <v>86</v>
      </c>
      <c r="K179" s="70" t="s">
        <v>16</v>
      </c>
    </row>
    <row r="180" spans="1:11" ht="21" customHeight="1">
      <c r="A180" s="53"/>
      <c r="B180" s="53"/>
      <c r="C180" s="53"/>
      <c r="D180" s="4">
        <v>2014</v>
      </c>
      <c r="E180" s="6">
        <v>512300</v>
      </c>
      <c r="F180" s="6">
        <v>512300</v>
      </c>
      <c r="G180" s="6">
        <v>0</v>
      </c>
      <c r="H180" s="6">
        <v>0</v>
      </c>
      <c r="I180" s="6">
        <v>0</v>
      </c>
      <c r="J180" s="4">
        <v>11</v>
      </c>
      <c r="K180" s="71"/>
    </row>
    <row r="181" spans="1:11" ht="27" customHeight="1">
      <c r="A181" s="53"/>
      <c r="B181" s="53"/>
      <c r="C181" s="53"/>
      <c r="D181" s="4">
        <v>2015</v>
      </c>
      <c r="E181" s="6">
        <v>512300</v>
      </c>
      <c r="F181" s="6">
        <v>512300</v>
      </c>
      <c r="G181" s="6">
        <v>0</v>
      </c>
      <c r="H181" s="6">
        <v>0</v>
      </c>
      <c r="I181" s="6">
        <v>0</v>
      </c>
      <c r="J181" s="4">
        <v>11</v>
      </c>
      <c r="K181" s="71"/>
    </row>
    <row r="182" spans="1:11" ht="22.5" customHeight="1">
      <c r="A182" s="54"/>
      <c r="B182" s="54"/>
      <c r="C182" s="54"/>
      <c r="D182" s="4">
        <v>2016</v>
      </c>
      <c r="E182" s="6">
        <v>512300</v>
      </c>
      <c r="F182" s="6">
        <v>512300</v>
      </c>
      <c r="G182" s="6">
        <v>0</v>
      </c>
      <c r="H182" s="6">
        <v>0</v>
      </c>
      <c r="I182" s="6">
        <v>0</v>
      </c>
      <c r="J182" s="4">
        <v>11</v>
      </c>
      <c r="K182" s="72"/>
    </row>
    <row r="183" spans="1:11" ht="18.75" customHeight="1">
      <c r="A183" s="52"/>
      <c r="B183" s="52" t="s">
        <v>57</v>
      </c>
      <c r="C183" s="52" t="s">
        <v>78</v>
      </c>
      <c r="D183" s="1" t="s">
        <v>5</v>
      </c>
      <c r="E183" s="2">
        <f>SUM(E184:E186)</f>
        <v>235000</v>
      </c>
      <c r="F183" s="2">
        <f>SUM(F184:F186)</f>
        <v>235000</v>
      </c>
      <c r="G183" s="2">
        <f>SUM(G184:G186)</f>
        <v>0</v>
      </c>
      <c r="H183" s="2">
        <f>SUM(H184:H186)</f>
        <v>0</v>
      </c>
      <c r="I183" s="2">
        <f>SUM(I184:I186)</f>
        <v>0</v>
      </c>
      <c r="J183" s="14" t="s">
        <v>86</v>
      </c>
      <c r="K183" s="70" t="s">
        <v>16</v>
      </c>
    </row>
    <row r="184" spans="1:11" ht="16.5" customHeight="1">
      <c r="A184" s="53"/>
      <c r="B184" s="53"/>
      <c r="C184" s="53"/>
      <c r="D184" s="4">
        <v>2014</v>
      </c>
      <c r="E184" s="6">
        <f>SUM(F184:I184)</f>
        <v>117500</v>
      </c>
      <c r="F184" s="6">
        <v>117500</v>
      </c>
      <c r="G184" s="6">
        <v>0</v>
      </c>
      <c r="H184" s="6">
        <v>0</v>
      </c>
      <c r="I184" s="6">
        <v>0</v>
      </c>
      <c r="J184" s="4">
        <v>391</v>
      </c>
      <c r="K184" s="71"/>
    </row>
    <row r="185" spans="1:12" ht="12" customHeight="1">
      <c r="A185" s="53"/>
      <c r="B185" s="53"/>
      <c r="C185" s="53"/>
      <c r="D185" s="4">
        <v>2015</v>
      </c>
      <c r="E185" s="6">
        <f>SUM(F185:I185)</f>
        <v>0</v>
      </c>
      <c r="F185" s="6">
        <v>0</v>
      </c>
      <c r="G185" s="6">
        <v>0</v>
      </c>
      <c r="H185" s="6">
        <v>0</v>
      </c>
      <c r="I185" s="6">
        <v>0</v>
      </c>
      <c r="J185" s="4">
        <v>0</v>
      </c>
      <c r="K185" s="71"/>
      <c r="L185" s="18"/>
    </row>
    <row r="186" spans="1:12" ht="15">
      <c r="A186" s="54"/>
      <c r="B186" s="54"/>
      <c r="C186" s="54"/>
      <c r="D186" s="4">
        <v>2016</v>
      </c>
      <c r="E186" s="6">
        <v>117500</v>
      </c>
      <c r="F186" s="6">
        <v>117500</v>
      </c>
      <c r="G186" s="6">
        <v>0</v>
      </c>
      <c r="H186" s="6">
        <v>0</v>
      </c>
      <c r="I186" s="6">
        <v>0</v>
      </c>
      <c r="J186" s="4">
        <v>391</v>
      </c>
      <c r="K186" s="72"/>
      <c r="L186" s="18"/>
    </row>
    <row r="187" spans="1:12" ht="19.5" customHeight="1">
      <c r="A187" s="52"/>
      <c r="B187" s="52" t="s">
        <v>58</v>
      </c>
      <c r="C187" s="52" t="s">
        <v>77</v>
      </c>
      <c r="D187" s="1" t="s">
        <v>5</v>
      </c>
      <c r="E187" s="2">
        <f>SUM(E188:E190)</f>
        <v>784480</v>
      </c>
      <c r="F187" s="2">
        <f>SUM(F188:F190)</f>
        <v>784480</v>
      </c>
      <c r="G187" s="2">
        <f>SUM(G188:G190)</f>
        <v>0</v>
      </c>
      <c r="H187" s="2">
        <f>SUM(H188:H190)</f>
        <v>0</v>
      </c>
      <c r="I187" s="2">
        <f>SUM(I188:I190)</f>
        <v>0</v>
      </c>
      <c r="J187" s="17" t="s">
        <v>88</v>
      </c>
      <c r="K187" s="70" t="s">
        <v>16</v>
      </c>
      <c r="L187" s="18"/>
    </row>
    <row r="188" spans="1:12" ht="25.5" customHeight="1">
      <c r="A188" s="53"/>
      <c r="B188" s="53"/>
      <c r="C188" s="53"/>
      <c r="D188" s="4">
        <v>2014</v>
      </c>
      <c r="E188" s="6">
        <f>SUM(F188:I188)</f>
        <v>163000</v>
      </c>
      <c r="F188" s="6">
        <v>163000</v>
      </c>
      <c r="G188" s="6">
        <v>0</v>
      </c>
      <c r="H188" s="6">
        <v>0</v>
      </c>
      <c r="I188" s="6">
        <v>0</v>
      </c>
      <c r="J188" s="4">
        <v>3</v>
      </c>
      <c r="K188" s="71"/>
      <c r="L188" s="18"/>
    </row>
    <row r="189" spans="1:12" ht="22.5" customHeight="1">
      <c r="A189" s="53"/>
      <c r="B189" s="53"/>
      <c r="C189" s="53"/>
      <c r="D189" s="4">
        <v>2015</v>
      </c>
      <c r="E189" s="6">
        <f>SUM(F189:I189)</f>
        <v>68524</v>
      </c>
      <c r="F189" s="6">
        <f>100000-31476</f>
        <v>68524</v>
      </c>
      <c r="G189" s="6">
        <v>0</v>
      </c>
      <c r="H189" s="6">
        <v>0</v>
      </c>
      <c r="I189" s="6">
        <v>0</v>
      </c>
      <c r="J189" s="4">
        <v>3</v>
      </c>
      <c r="K189" s="71"/>
      <c r="L189" s="18"/>
    </row>
    <row r="190" spans="1:12" ht="26.25" customHeight="1">
      <c r="A190" s="54"/>
      <c r="B190" s="54"/>
      <c r="C190" s="54"/>
      <c r="D190" s="4">
        <v>2016</v>
      </c>
      <c r="E190" s="6">
        <v>552956</v>
      </c>
      <c r="F190" s="6">
        <v>552956</v>
      </c>
      <c r="G190" s="6">
        <v>0</v>
      </c>
      <c r="H190" s="6">
        <v>0</v>
      </c>
      <c r="I190" s="6">
        <v>0</v>
      </c>
      <c r="J190" s="4">
        <v>3</v>
      </c>
      <c r="K190" s="72"/>
      <c r="L190" s="18"/>
    </row>
    <row r="191" spans="1:12" ht="23.25" customHeight="1">
      <c r="A191" s="52"/>
      <c r="B191" s="52" t="s">
        <v>42</v>
      </c>
      <c r="C191" s="52" t="s">
        <v>75</v>
      </c>
      <c r="D191" s="1" t="s">
        <v>5</v>
      </c>
      <c r="E191" s="2">
        <f>SUM(E192:E194)</f>
        <v>1050000</v>
      </c>
      <c r="F191" s="2">
        <f>SUM(F192:F194)</f>
        <v>950000</v>
      </c>
      <c r="G191" s="2">
        <f>SUM(G192:G194)</f>
        <v>0</v>
      </c>
      <c r="H191" s="2">
        <f>SUM(H192:H194)</f>
        <v>100000</v>
      </c>
      <c r="I191" s="2">
        <f>SUM(I192:I194)</f>
        <v>0</v>
      </c>
      <c r="J191" s="14" t="s">
        <v>85</v>
      </c>
      <c r="K191" s="70" t="s">
        <v>18</v>
      </c>
      <c r="L191" s="18"/>
    </row>
    <row r="192" spans="1:12" ht="19.5" customHeight="1">
      <c r="A192" s="53"/>
      <c r="B192" s="53"/>
      <c r="C192" s="53"/>
      <c r="D192" s="4">
        <v>2014</v>
      </c>
      <c r="E192" s="6">
        <f>SUM(F192:I192)</f>
        <v>250000</v>
      </c>
      <c r="F192" s="6">
        <f>F196+F200+F204+F208+F212+F216+F220</f>
        <v>150000</v>
      </c>
      <c r="G192" s="6">
        <f>G196+G200+G204+G208+G212+G216+G220</f>
        <v>0</v>
      </c>
      <c r="H192" s="6">
        <f>H196+H200+H204+H208+H212+H216+H220</f>
        <v>100000</v>
      </c>
      <c r="I192" s="6">
        <f>I196+I200+I204+I208+I212+I216+I220</f>
        <v>0</v>
      </c>
      <c r="J192" s="4">
        <v>2</v>
      </c>
      <c r="K192" s="71"/>
      <c r="L192" s="18"/>
    </row>
    <row r="193" spans="1:12" ht="14.25" customHeight="1">
      <c r="A193" s="53"/>
      <c r="B193" s="53"/>
      <c r="C193" s="53"/>
      <c r="D193" s="4">
        <v>2015</v>
      </c>
      <c r="E193" s="6">
        <f>SUM(F193:I193)</f>
        <v>0</v>
      </c>
      <c r="F193" s="6">
        <f>F197+F205+F209+F213+F217+F221</f>
        <v>0</v>
      </c>
      <c r="G193" s="6">
        <v>0</v>
      </c>
      <c r="H193" s="6">
        <v>0</v>
      </c>
      <c r="I193" s="6">
        <v>0</v>
      </c>
      <c r="J193" s="4">
        <v>0</v>
      </c>
      <c r="K193" s="71"/>
      <c r="L193" s="18"/>
    </row>
    <row r="194" spans="1:12" ht="18" customHeight="1">
      <c r="A194" s="54"/>
      <c r="B194" s="54"/>
      <c r="C194" s="54"/>
      <c r="D194" s="4">
        <v>2016</v>
      </c>
      <c r="E194" s="6">
        <f>SUM(F194:I194)</f>
        <v>800000</v>
      </c>
      <c r="F194" s="6">
        <f>F198+F206+F210+F214+F218+F222</f>
        <v>800000</v>
      </c>
      <c r="G194" s="6">
        <v>0</v>
      </c>
      <c r="H194" s="6">
        <v>0</v>
      </c>
      <c r="I194" s="6">
        <v>0</v>
      </c>
      <c r="J194" s="4">
        <v>6</v>
      </c>
      <c r="K194" s="72"/>
      <c r="L194" s="18"/>
    </row>
    <row r="195" spans="1:12" ht="15">
      <c r="A195" s="52"/>
      <c r="B195" s="52" t="s">
        <v>68</v>
      </c>
      <c r="C195" s="49" t="s">
        <v>75</v>
      </c>
      <c r="D195" s="1" t="s">
        <v>5</v>
      </c>
      <c r="E195" s="2">
        <f>SUM(E196:E198)</f>
        <v>150000</v>
      </c>
      <c r="F195" s="2">
        <f>SUM(F196:F198)</f>
        <v>150000</v>
      </c>
      <c r="G195" s="2">
        <f>SUM(G196:G198)</f>
        <v>0</v>
      </c>
      <c r="H195" s="2">
        <f>SUM(H196:H198)</f>
        <v>100000</v>
      </c>
      <c r="I195" s="2">
        <f>SUM(I196:I198)</f>
        <v>0</v>
      </c>
      <c r="J195" s="67"/>
      <c r="K195" s="70" t="s">
        <v>18</v>
      </c>
      <c r="L195" s="18"/>
    </row>
    <row r="196" spans="1:12" ht="15">
      <c r="A196" s="53"/>
      <c r="B196" s="53"/>
      <c r="C196" s="50"/>
      <c r="D196" s="4">
        <v>2014</v>
      </c>
      <c r="E196" s="6">
        <v>100000</v>
      </c>
      <c r="F196" s="11">
        <v>100000</v>
      </c>
      <c r="G196" s="6">
        <v>0</v>
      </c>
      <c r="H196" s="6">
        <v>100000</v>
      </c>
      <c r="I196" s="6">
        <v>0</v>
      </c>
      <c r="J196" s="68"/>
      <c r="K196" s="71"/>
      <c r="L196" s="18"/>
    </row>
    <row r="197" spans="1:12" ht="9.75" customHeight="1">
      <c r="A197" s="53"/>
      <c r="B197" s="53"/>
      <c r="C197" s="50"/>
      <c r="D197" s="4">
        <v>2015</v>
      </c>
      <c r="E197" s="6"/>
      <c r="F197" s="38"/>
      <c r="G197" s="6">
        <v>0</v>
      </c>
      <c r="H197" s="6">
        <v>0</v>
      </c>
      <c r="I197" s="6">
        <v>0</v>
      </c>
      <c r="J197" s="68"/>
      <c r="K197" s="71"/>
      <c r="L197" s="18"/>
    </row>
    <row r="198" spans="1:12" ht="15">
      <c r="A198" s="54"/>
      <c r="B198" s="54"/>
      <c r="C198" s="51"/>
      <c r="D198" s="4">
        <v>2016</v>
      </c>
      <c r="E198" s="6">
        <f>SUM(F198:I198)</f>
        <v>50000</v>
      </c>
      <c r="F198" s="11">
        <v>50000</v>
      </c>
      <c r="G198" s="6">
        <v>0</v>
      </c>
      <c r="H198" s="6">
        <v>0</v>
      </c>
      <c r="I198" s="6">
        <v>0</v>
      </c>
      <c r="J198" s="69"/>
      <c r="K198" s="72"/>
      <c r="L198" s="18"/>
    </row>
    <row r="199" spans="1:12" ht="15" customHeight="1">
      <c r="A199" s="52"/>
      <c r="B199" s="52" t="s">
        <v>69</v>
      </c>
      <c r="C199" s="49" t="s">
        <v>71</v>
      </c>
      <c r="D199" s="1" t="s">
        <v>5</v>
      </c>
      <c r="E199" s="2">
        <f>SUM(E200:E202)</f>
        <v>50000</v>
      </c>
      <c r="F199" s="2">
        <f>SUM(F200:F202)</f>
        <v>50000</v>
      </c>
      <c r="G199" s="6"/>
      <c r="H199" s="6"/>
      <c r="I199" s="6"/>
      <c r="J199" s="67"/>
      <c r="K199" s="70" t="s">
        <v>18</v>
      </c>
      <c r="L199" s="18"/>
    </row>
    <row r="200" spans="1:12" ht="15">
      <c r="A200" s="58"/>
      <c r="B200" s="58"/>
      <c r="C200" s="50"/>
      <c r="D200" s="4">
        <v>2014</v>
      </c>
      <c r="E200" s="6">
        <v>50000</v>
      </c>
      <c r="F200" s="11">
        <v>50000</v>
      </c>
      <c r="G200" s="6"/>
      <c r="H200" s="6"/>
      <c r="I200" s="6"/>
      <c r="J200" s="58"/>
      <c r="K200" s="71"/>
      <c r="L200" s="18"/>
    </row>
    <row r="201" spans="1:11" ht="15">
      <c r="A201" s="58"/>
      <c r="B201" s="58"/>
      <c r="C201" s="50"/>
      <c r="D201" s="4">
        <v>2015</v>
      </c>
      <c r="E201" s="6">
        <v>0</v>
      </c>
      <c r="F201" s="6">
        <v>0</v>
      </c>
      <c r="G201" s="6"/>
      <c r="H201" s="6"/>
      <c r="I201" s="6"/>
      <c r="J201" s="58"/>
      <c r="K201" s="71"/>
    </row>
    <row r="202" spans="1:11" ht="15">
      <c r="A202" s="59"/>
      <c r="B202" s="59"/>
      <c r="C202" s="51"/>
      <c r="D202" s="4">
        <v>2016</v>
      </c>
      <c r="E202" s="6">
        <v>0</v>
      </c>
      <c r="F202" s="6">
        <v>0</v>
      </c>
      <c r="G202" s="6"/>
      <c r="H202" s="6"/>
      <c r="I202" s="6"/>
      <c r="J202" s="59"/>
      <c r="K202" s="72"/>
    </row>
    <row r="203" spans="1:12" s="3" customFormat="1" ht="15">
      <c r="A203" s="52"/>
      <c r="B203" s="52" t="s">
        <v>43</v>
      </c>
      <c r="C203" s="49" t="s">
        <v>72</v>
      </c>
      <c r="D203" s="1" t="s">
        <v>5</v>
      </c>
      <c r="E203" s="2">
        <f>SUM(E204:E206)</f>
        <v>150000</v>
      </c>
      <c r="F203" s="2">
        <f>SUM(F204:F206)</f>
        <v>150000</v>
      </c>
      <c r="G203" s="2">
        <f>SUM(G204:G206)</f>
        <v>0</v>
      </c>
      <c r="H203" s="2">
        <f>SUM(H204:H206)</f>
        <v>0</v>
      </c>
      <c r="I203" s="2">
        <f>SUM(I204:I206)</f>
        <v>0</v>
      </c>
      <c r="J203" s="67"/>
      <c r="K203" s="70" t="s">
        <v>18</v>
      </c>
      <c r="L203" s="9"/>
    </row>
    <row r="204" spans="1:12" s="3" customFormat="1" ht="15">
      <c r="A204" s="53"/>
      <c r="B204" s="53"/>
      <c r="C204" s="50"/>
      <c r="D204" s="4">
        <v>2014</v>
      </c>
      <c r="E204" s="6">
        <f>SUM(F204:I204)</f>
        <v>0</v>
      </c>
      <c r="F204" s="6">
        <v>0</v>
      </c>
      <c r="G204" s="6">
        <v>0</v>
      </c>
      <c r="H204" s="6">
        <v>0</v>
      </c>
      <c r="I204" s="6">
        <v>0</v>
      </c>
      <c r="J204" s="68"/>
      <c r="K204" s="71"/>
      <c r="L204" s="9"/>
    </row>
    <row r="205" spans="1:12" s="3" customFormat="1" ht="12.75" customHeight="1">
      <c r="A205" s="53"/>
      <c r="B205" s="53"/>
      <c r="C205" s="50"/>
      <c r="D205" s="4">
        <v>2015</v>
      </c>
      <c r="E205" s="6">
        <f>SUM(F205:I205)</f>
        <v>0</v>
      </c>
      <c r="F205" s="6">
        <v>0</v>
      </c>
      <c r="G205" s="6">
        <v>0</v>
      </c>
      <c r="H205" s="6">
        <v>0</v>
      </c>
      <c r="I205" s="6">
        <v>0</v>
      </c>
      <c r="J205" s="68"/>
      <c r="K205" s="71"/>
      <c r="L205" s="9"/>
    </row>
    <row r="206" spans="1:12" s="3" customFormat="1" ht="15">
      <c r="A206" s="54"/>
      <c r="B206" s="54"/>
      <c r="C206" s="51"/>
      <c r="D206" s="4">
        <v>2016</v>
      </c>
      <c r="E206" s="6">
        <f>SUM(F206:I206)</f>
        <v>150000</v>
      </c>
      <c r="F206" s="11">
        <v>150000</v>
      </c>
      <c r="G206" s="6">
        <v>0</v>
      </c>
      <c r="H206" s="6">
        <v>0</v>
      </c>
      <c r="I206" s="6">
        <v>0</v>
      </c>
      <c r="J206" s="69"/>
      <c r="K206" s="72"/>
      <c r="L206" s="9"/>
    </row>
    <row r="207" spans="1:11" ht="15">
      <c r="A207" s="52"/>
      <c r="B207" s="52" t="s">
        <v>44</v>
      </c>
      <c r="C207" s="49" t="s">
        <v>72</v>
      </c>
      <c r="D207" s="1" t="s">
        <v>5</v>
      </c>
      <c r="E207" s="2">
        <f>SUM(E208:E210)</f>
        <v>150000</v>
      </c>
      <c r="F207" s="2">
        <f>SUM(F208:F210)</f>
        <v>150000</v>
      </c>
      <c r="G207" s="2">
        <f>SUM(G208:G210)</f>
        <v>0</v>
      </c>
      <c r="H207" s="2">
        <f>SUM(H208:H210)</f>
        <v>0</v>
      </c>
      <c r="I207" s="2">
        <f>SUM(I208:I210)</f>
        <v>0</v>
      </c>
      <c r="J207" s="67"/>
      <c r="K207" s="70" t="s">
        <v>18</v>
      </c>
    </row>
    <row r="208" spans="1:11" ht="15">
      <c r="A208" s="53"/>
      <c r="B208" s="53"/>
      <c r="C208" s="50"/>
      <c r="D208" s="4">
        <v>2014</v>
      </c>
      <c r="E208" s="6">
        <f>SUM(F208:I208)</f>
        <v>0</v>
      </c>
      <c r="F208" s="6">
        <v>0</v>
      </c>
      <c r="G208" s="6">
        <v>0</v>
      </c>
      <c r="H208" s="6">
        <v>0</v>
      </c>
      <c r="I208" s="6">
        <v>0</v>
      </c>
      <c r="J208" s="68"/>
      <c r="K208" s="71"/>
    </row>
    <row r="209" spans="1:11" ht="15">
      <c r="A209" s="53"/>
      <c r="B209" s="53"/>
      <c r="C209" s="50"/>
      <c r="D209" s="4">
        <v>2015</v>
      </c>
      <c r="E209" s="6">
        <f>SUM(F209:I209)</f>
        <v>0</v>
      </c>
      <c r="F209" s="6">
        <v>0</v>
      </c>
      <c r="G209" s="6">
        <v>0</v>
      </c>
      <c r="H209" s="6">
        <v>0</v>
      </c>
      <c r="I209" s="6">
        <v>0</v>
      </c>
      <c r="J209" s="68"/>
      <c r="K209" s="71"/>
    </row>
    <row r="210" spans="1:11" ht="15">
      <c r="A210" s="54"/>
      <c r="B210" s="54"/>
      <c r="C210" s="51"/>
      <c r="D210" s="4">
        <v>2016</v>
      </c>
      <c r="E210" s="6">
        <f>SUM(F210:I210)</f>
        <v>150000</v>
      </c>
      <c r="F210" s="11">
        <v>150000</v>
      </c>
      <c r="G210" s="6">
        <v>0</v>
      </c>
      <c r="H210" s="6">
        <v>0</v>
      </c>
      <c r="I210" s="6">
        <v>0</v>
      </c>
      <c r="J210" s="69"/>
      <c r="K210" s="72"/>
    </row>
    <row r="211" spans="1:11" ht="15">
      <c r="A211" s="52"/>
      <c r="B211" s="52" t="s">
        <v>45</v>
      </c>
      <c r="C211" s="49" t="s">
        <v>72</v>
      </c>
      <c r="D211" s="1" t="s">
        <v>5</v>
      </c>
      <c r="E211" s="2">
        <f>SUM(E212:E214)</f>
        <v>150000</v>
      </c>
      <c r="F211" s="2">
        <f>SUM(F212:F214)</f>
        <v>150000</v>
      </c>
      <c r="G211" s="2">
        <f>SUM(G212:G214)</f>
        <v>0</v>
      </c>
      <c r="H211" s="2">
        <f>SUM(H212:H214)</f>
        <v>0</v>
      </c>
      <c r="I211" s="2">
        <f>SUM(I212:I214)</f>
        <v>0</v>
      </c>
      <c r="J211" s="67"/>
      <c r="K211" s="70" t="s">
        <v>18</v>
      </c>
    </row>
    <row r="212" spans="1:11" ht="12.75" customHeight="1">
      <c r="A212" s="53"/>
      <c r="B212" s="53"/>
      <c r="C212" s="50"/>
      <c r="D212" s="4">
        <v>2014</v>
      </c>
      <c r="E212" s="6">
        <f>SUM(F212:I212)</f>
        <v>0</v>
      </c>
      <c r="F212" s="6">
        <v>0</v>
      </c>
      <c r="G212" s="6">
        <v>0</v>
      </c>
      <c r="H212" s="6">
        <v>0</v>
      </c>
      <c r="I212" s="6">
        <v>0</v>
      </c>
      <c r="J212" s="68"/>
      <c r="K212" s="71"/>
    </row>
    <row r="213" spans="1:11" ht="13.5" customHeight="1">
      <c r="A213" s="53"/>
      <c r="B213" s="53"/>
      <c r="C213" s="50"/>
      <c r="D213" s="4">
        <v>2015</v>
      </c>
      <c r="E213" s="6">
        <f>SUM(F213:I213)</f>
        <v>0</v>
      </c>
      <c r="F213" s="6">
        <v>0</v>
      </c>
      <c r="G213" s="6">
        <v>0</v>
      </c>
      <c r="H213" s="6">
        <v>0</v>
      </c>
      <c r="I213" s="6">
        <v>0</v>
      </c>
      <c r="J213" s="68"/>
      <c r="K213" s="71"/>
    </row>
    <row r="214" spans="1:11" ht="12" customHeight="1">
      <c r="A214" s="54"/>
      <c r="B214" s="54"/>
      <c r="C214" s="51"/>
      <c r="D214" s="4">
        <v>2016</v>
      </c>
      <c r="E214" s="6">
        <f>SUM(F214:I214)</f>
        <v>150000</v>
      </c>
      <c r="F214" s="11">
        <v>150000</v>
      </c>
      <c r="G214" s="6">
        <v>0</v>
      </c>
      <c r="H214" s="6">
        <v>0</v>
      </c>
      <c r="I214" s="6">
        <v>0</v>
      </c>
      <c r="J214" s="69"/>
      <c r="K214" s="72"/>
    </row>
    <row r="215" spans="1:11" ht="15">
      <c r="A215" s="52"/>
      <c r="B215" s="52" t="s">
        <v>46</v>
      </c>
      <c r="C215" s="49" t="s">
        <v>72</v>
      </c>
      <c r="D215" s="1" t="s">
        <v>5</v>
      </c>
      <c r="E215" s="2">
        <f>SUM(E216:E218)</f>
        <v>150000</v>
      </c>
      <c r="F215" s="2">
        <f>SUM(F216:F218)</f>
        <v>150000</v>
      </c>
      <c r="G215" s="2">
        <f>SUM(G216:G218)</f>
        <v>0</v>
      </c>
      <c r="H215" s="2">
        <f>SUM(H216:H218)</f>
        <v>0</v>
      </c>
      <c r="I215" s="2">
        <f>SUM(I216:I218)</f>
        <v>0</v>
      </c>
      <c r="J215" s="67"/>
      <c r="K215" s="70" t="s">
        <v>18</v>
      </c>
    </row>
    <row r="216" spans="1:11" ht="15">
      <c r="A216" s="53"/>
      <c r="B216" s="53"/>
      <c r="C216" s="50"/>
      <c r="D216" s="4">
        <v>2014</v>
      </c>
      <c r="E216" s="6">
        <f>SUM(F216:I216)</f>
        <v>0</v>
      </c>
      <c r="F216" s="6">
        <v>0</v>
      </c>
      <c r="G216" s="6">
        <v>0</v>
      </c>
      <c r="H216" s="6">
        <v>0</v>
      </c>
      <c r="I216" s="6">
        <v>0</v>
      </c>
      <c r="J216" s="68"/>
      <c r="K216" s="71"/>
    </row>
    <row r="217" spans="1:12" ht="15">
      <c r="A217" s="53"/>
      <c r="B217" s="53"/>
      <c r="C217" s="50"/>
      <c r="D217" s="4">
        <v>2015</v>
      </c>
      <c r="E217" s="6">
        <f>SUM(F217:I217)</f>
        <v>0</v>
      </c>
      <c r="F217" s="6">
        <v>0</v>
      </c>
      <c r="G217" s="6">
        <v>0</v>
      </c>
      <c r="H217" s="6">
        <v>0</v>
      </c>
      <c r="I217" s="6">
        <v>0</v>
      </c>
      <c r="J217" s="68"/>
      <c r="K217" s="71"/>
      <c r="L217" s="18"/>
    </row>
    <row r="218" spans="1:12" ht="15">
      <c r="A218" s="54"/>
      <c r="B218" s="54"/>
      <c r="C218" s="51"/>
      <c r="D218" s="4">
        <v>2016</v>
      </c>
      <c r="E218" s="6">
        <f>SUM(F218:I218)</f>
        <v>150000</v>
      </c>
      <c r="F218" s="11">
        <v>150000</v>
      </c>
      <c r="G218" s="6">
        <v>0</v>
      </c>
      <c r="H218" s="6">
        <v>0</v>
      </c>
      <c r="I218" s="6">
        <v>0</v>
      </c>
      <c r="J218" s="69"/>
      <c r="K218" s="72"/>
      <c r="L218" s="18"/>
    </row>
    <row r="219" spans="1:12" ht="15">
      <c r="A219" s="52"/>
      <c r="B219" s="95" t="s">
        <v>47</v>
      </c>
      <c r="C219" s="49" t="s">
        <v>72</v>
      </c>
      <c r="D219" s="1" t="s">
        <v>5</v>
      </c>
      <c r="E219" s="2">
        <f>SUM(E220:E222)</f>
        <v>150000</v>
      </c>
      <c r="F219" s="2">
        <f>SUM(F220:F222)</f>
        <v>150000</v>
      </c>
      <c r="G219" s="2">
        <f>SUM(G220:G222)</f>
        <v>0</v>
      </c>
      <c r="H219" s="2">
        <f>SUM(H220:H222)</f>
        <v>0</v>
      </c>
      <c r="I219" s="2">
        <f>SUM(I220:I222)</f>
        <v>0</v>
      </c>
      <c r="J219" s="67"/>
      <c r="K219" s="70" t="s">
        <v>18</v>
      </c>
      <c r="L219" s="18"/>
    </row>
    <row r="220" spans="1:12" ht="15">
      <c r="A220" s="53"/>
      <c r="B220" s="73"/>
      <c r="C220" s="50"/>
      <c r="D220" s="4">
        <v>2014</v>
      </c>
      <c r="E220" s="6">
        <f>SUM(F220:I220)</f>
        <v>0</v>
      </c>
      <c r="F220" s="6">
        <v>0</v>
      </c>
      <c r="G220" s="6">
        <v>0</v>
      </c>
      <c r="H220" s="6">
        <v>0</v>
      </c>
      <c r="I220" s="6">
        <v>0</v>
      </c>
      <c r="J220" s="68"/>
      <c r="K220" s="71"/>
      <c r="L220" s="18"/>
    </row>
    <row r="221" spans="1:12" ht="15">
      <c r="A221" s="53"/>
      <c r="B221" s="73"/>
      <c r="C221" s="50"/>
      <c r="D221" s="4">
        <v>2015</v>
      </c>
      <c r="E221" s="6">
        <f>SUM(F221:I221)</f>
        <v>0</v>
      </c>
      <c r="F221" s="6">
        <v>0</v>
      </c>
      <c r="G221" s="6">
        <v>0</v>
      </c>
      <c r="H221" s="6">
        <v>0</v>
      </c>
      <c r="I221" s="6">
        <v>0</v>
      </c>
      <c r="J221" s="68"/>
      <c r="K221" s="71"/>
      <c r="L221" s="18"/>
    </row>
    <row r="222" spans="1:12" ht="15">
      <c r="A222" s="54"/>
      <c r="B222" s="74"/>
      <c r="C222" s="51"/>
      <c r="D222" s="4">
        <v>2016</v>
      </c>
      <c r="E222" s="6">
        <f>SUM(F222:I222)</f>
        <v>150000</v>
      </c>
      <c r="F222" s="11">
        <v>150000</v>
      </c>
      <c r="G222" s="6">
        <v>0</v>
      </c>
      <c r="H222" s="6">
        <v>0</v>
      </c>
      <c r="I222" s="6">
        <v>0</v>
      </c>
      <c r="J222" s="69"/>
      <c r="K222" s="72"/>
      <c r="L222" s="18"/>
    </row>
    <row r="223" spans="1:12" ht="22.5">
      <c r="A223" s="52"/>
      <c r="B223" s="52" t="s">
        <v>60</v>
      </c>
      <c r="C223" s="49" t="s">
        <v>71</v>
      </c>
      <c r="D223" s="1" t="s">
        <v>5</v>
      </c>
      <c r="E223" s="39">
        <f>SUM(E224:E226)</f>
        <v>80000</v>
      </c>
      <c r="F223" s="40">
        <f>SUM(F224:F226)</f>
        <v>80000</v>
      </c>
      <c r="G223" s="6">
        <v>0</v>
      </c>
      <c r="H223" s="6">
        <v>0</v>
      </c>
      <c r="I223" s="6">
        <v>0</v>
      </c>
      <c r="J223" s="14" t="s">
        <v>85</v>
      </c>
      <c r="K223" s="70" t="s">
        <v>18</v>
      </c>
      <c r="L223" s="18"/>
    </row>
    <row r="224" spans="1:12" ht="12" customHeight="1">
      <c r="A224" s="58"/>
      <c r="B224" s="53"/>
      <c r="C224" s="50"/>
      <c r="D224" s="4">
        <v>2014</v>
      </c>
      <c r="E224" s="41">
        <f>SUM(F224:I224)</f>
        <v>80000</v>
      </c>
      <c r="F224" s="42">
        <f>F228+F232</f>
        <v>80000</v>
      </c>
      <c r="G224" s="6">
        <v>0</v>
      </c>
      <c r="H224" s="6">
        <v>0</v>
      </c>
      <c r="I224" s="6">
        <v>0</v>
      </c>
      <c r="J224" s="4">
        <v>2</v>
      </c>
      <c r="K224" s="71"/>
      <c r="L224" s="18"/>
    </row>
    <row r="225" spans="1:12" ht="15" customHeight="1">
      <c r="A225" s="58"/>
      <c r="B225" s="53"/>
      <c r="C225" s="50"/>
      <c r="D225" s="4">
        <v>2015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4">
        <v>0</v>
      </c>
      <c r="K225" s="71"/>
      <c r="L225" s="18"/>
    </row>
    <row r="226" spans="1:12" ht="12.75" customHeight="1">
      <c r="A226" s="59"/>
      <c r="B226" s="54"/>
      <c r="C226" s="51"/>
      <c r="D226" s="4">
        <v>2016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4">
        <v>0</v>
      </c>
      <c r="K226" s="72"/>
      <c r="L226" s="18"/>
    </row>
    <row r="227" spans="1:12" ht="14.25" customHeight="1">
      <c r="A227" s="93"/>
      <c r="B227" s="53" t="s">
        <v>61</v>
      </c>
      <c r="C227" s="49" t="s">
        <v>76</v>
      </c>
      <c r="D227" s="1" t="s">
        <v>5</v>
      </c>
      <c r="E227" s="43">
        <f>SUM(E228:E230)</f>
        <v>50000</v>
      </c>
      <c r="F227" s="44">
        <f>SUM(F228:F230)</f>
        <v>50000</v>
      </c>
      <c r="G227" s="6">
        <v>0</v>
      </c>
      <c r="H227" s="6">
        <v>0</v>
      </c>
      <c r="I227" s="6">
        <v>0</v>
      </c>
      <c r="J227" s="93"/>
      <c r="K227" s="70" t="s">
        <v>18</v>
      </c>
      <c r="L227" s="18"/>
    </row>
    <row r="228" spans="1:12" ht="12.75" customHeight="1">
      <c r="A228" s="58"/>
      <c r="B228" s="53"/>
      <c r="C228" s="50"/>
      <c r="D228" s="4">
        <v>2014</v>
      </c>
      <c r="E228" s="41">
        <v>50000</v>
      </c>
      <c r="F228" s="12">
        <v>50000</v>
      </c>
      <c r="G228" s="6">
        <v>0</v>
      </c>
      <c r="H228" s="6">
        <v>0</v>
      </c>
      <c r="I228" s="6">
        <v>0</v>
      </c>
      <c r="J228" s="58"/>
      <c r="K228" s="71"/>
      <c r="L228" s="18"/>
    </row>
    <row r="229" spans="1:12" ht="15">
      <c r="A229" s="58"/>
      <c r="B229" s="53"/>
      <c r="C229" s="50"/>
      <c r="D229" s="4">
        <v>2015</v>
      </c>
      <c r="E229" s="6">
        <v>0</v>
      </c>
      <c r="F229" s="11">
        <v>0</v>
      </c>
      <c r="G229" s="6">
        <v>0</v>
      </c>
      <c r="H229" s="6">
        <v>0</v>
      </c>
      <c r="I229" s="6">
        <v>0</v>
      </c>
      <c r="J229" s="58"/>
      <c r="K229" s="71"/>
      <c r="L229" s="18"/>
    </row>
    <row r="230" spans="1:12" ht="12" customHeight="1">
      <c r="A230" s="59"/>
      <c r="B230" s="54"/>
      <c r="C230" s="51"/>
      <c r="D230" s="4">
        <v>2016</v>
      </c>
      <c r="E230" s="6">
        <v>0</v>
      </c>
      <c r="F230" s="11">
        <v>0</v>
      </c>
      <c r="G230" s="6">
        <v>0</v>
      </c>
      <c r="H230" s="6">
        <v>0</v>
      </c>
      <c r="I230" s="6">
        <v>0</v>
      </c>
      <c r="J230" s="59"/>
      <c r="K230" s="72"/>
      <c r="L230" s="18"/>
    </row>
    <row r="231" spans="1:12" ht="15" customHeight="1">
      <c r="A231" s="93"/>
      <c r="B231" s="52" t="s">
        <v>70</v>
      </c>
      <c r="C231" s="49" t="s">
        <v>76</v>
      </c>
      <c r="D231" s="1" t="s">
        <v>5</v>
      </c>
      <c r="E231" s="43">
        <f>SUM(E232:E234)</f>
        <v>30000</v>
      </c>
      <c r="F231" s="45">
        <f>SUM(F232:F234)</f>
        <v>30000</v>
      </c>
      <c r="G231" s="6">
        <v>0</v>
      </c>
      <c r="H231" s="6">
        <v>0</v>
      </c>
      <c r="I231" s="6">
        <v>0</v>
      </c>
      <c r="J231" s="93"/>
      <c r="K231" s="70" t="s">
        <v>18</v>
      </c>
      <c r="L231" s="18"/>
    </row>
    <row r="232" spans="1:12" ht="14.25" customHeight="1">
      <c r="A232" s="58"/>
      <c r="B232" s="58"/>
      <c r="C232" s="50"/>
      <c r="D232" s="4">
        <v>2014</v>
      </c>
      <c r="E232" s="41">
        <v>30000</v>
      </c>
      <c r="F232" s="12">
        <v>30000</v>
      </c>
      <c r="G232" s="6">
        <v>0</v>
      </c>
      <c r="H232" s="6">
        <v>0</v>
      </c>
      <c r="I232" s="6">
        <v>0</v>
      </c>
      <c r="J232" s="58"/>
      <c r="K232" s="71"/>
      <c r="L232" s="18"/>
    </row>
    <row r="233" spans="1:11" ht="15">
      <c r="A233" s="58"/>
      <c r="B233" s="58"/>
      <c r="C233" s="50"/>
      <c r="D233" s="4">
        <v>2015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58"/>
      <c r="K233" s="71"/>
    </row>
    <row r="234" spans="1:11" ht="15">
      <c r="A234" s="59"/>
      <c r="B234" s="59"/>
      <c r="C234" s="51"/>
      <c r="D234" s="4">
        <v>2016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59"/>
      <c r="K234" s="72"/>
    </row>
    <row r="235" spans="1:11" ht="37.5" customHeight="1">
      <c r="A235" s="61" t="s">
        <v>53</v>
      </c>
      <c r="B235" s="66" t="s">
        <v>87</v>
      </c>
      <c r="C235" s="52" t="s">
        <v>77</v>
      </c>
      <c r="D235" s="1" t="s">
        <v>5</v>
      </c>
      <c r="E235" s="2">
        <f>SUM(E236:E238)</f>
        <v>300000</v>
      </c>
      <c r="F235" s="2">
        <f>SUM(F236:F238)</f>
        <v>300000</v>
      </c>
      <c r="G235" s="2">
        <f>SUM(G236:G238)</f>
        <v>0</v>
      </c>
      <c r="H235" s="2">
        <f>SUM(H236:H238)</f>
        <v>0</v>
      </c>
      <c r="I235" s="2">
        <f>SUM(I236:I238)</f>
        <v>0</v>
      </c>
      <c r="J235" s="57" t="s">
        <v>94</v>
      </c>
      <c r="K235" s="76" t="s">
        <v>40</v>
      </c>
    </row>
    <row r="236" spans="1:11" ht="15" customHeight="1">
      <c r="A236" s="61"/>
      <c r="B236" s="66"/>
      <c r="C236" s="53"/>
      <c r="D236" s="4">
        <v>2014</v>
      </c>
      <c r="E236" s="6">
        <f>SUM(F236:I236)</f>
        <v>100000</v>
      </c>
      <c r="F236" s="6">
        <v>100000</v>
      </c>
      <c r="G236" s="6">
        <v>0</v>
      </c>
      <c r="H236" s="6">
        <v>0</v>
      </c>
      <c r="I236" s="6">
        <v>0</v>
      </c>
      <c r="J236" s="57"/>
      <c r="K236" s="76"/>
    </row>
    <row r="237" spans="1:11" ht="15" customHeight="1">
      <c r="A237" s="61"/>
      <c r="B237" s="66"/>
      <c r="C237" s="53"/>
      <c r="D237" s="4">
        <v>2015</v>
      </c>
      <c r="E237" s="6">
        <f>SUM(F237:I237)</f>
        <v>100000</v>
      </c>
      <c r="F237" s="6">
        <v>100000</v>
      </c>
      <c r="G237" s="6">
        <v>0</v>
      </c>
      <c r="H237" s="6">
        <v>0</v>
      </c>
      <c r="I237" s="6">
        <v>0</v>
      </c>
      <c r="J237" s="57"/>
      <c r="K237" s="76"/>
    </row>
    <row r="238" spans="1:11" ht="16.5" customHeight="1">
      <c r="A238" s="61"/>
      <c r="B238" s="66"/>
      <c r="C238" s="54"/>
      <c r="D238" s="4">
        <v>2016</v>
      </c>
      <c r="E238" s="6">
        <f>SUM(F238:I238)</f>
        <v>100000</v>
      </c>
      <c r="F238" s="6">
        <v>100000</v>
      </c>
      <c r="G238" s="6">
        <v>0</v>
      </c>
      <c r="H238" s="6">
        <v>0</v>
      </c>
      <c r="I238" s="6">
        <v>0</v>
      </c>
      <c r="J238" s="57"/>
      <c r="K238" s="76"/>
    </row>
    <row r="239" spans="1:12" s="30" customFormat="1" ht="15">
      <c r="A239" s="46"/>
      <c r="B239" s="18"/>
      <c r="C239" s="18"/>
      <c r="D239" s="47"/>
      <c r="E239" s="18"/>
      <c r="F239" s="18"/>
      <c r="G239" s="18"/>
      <c r="H239" s="18"/>
      <c r="I239" s="18"/>
      <c r="J239" s="18"/>
      <c r="K239" s="20"/>
      <c r="L239" s="29"/>
    </row>
    <row r="240" spans="1:12" s="30" customFormat="1" ht="15">
      <c r="A240" s="46"/>
      <c r="B240" s="18"/>
      <c r="C240" s="18"/>
      <c r="D240" s="47"/>
      <c r="E240" s="18"/>
      <c r="F240" s="48"/>
      <c r="G240" s="18"/>
      <c r="H240" s="18"/>
      <c r="I240" s="18"/>
      <c r="J240" s="18"/>
      <c r="K240" s="20"/>
      <c r="L240" s="29"/>
    </row>
    <row r="241" spans="1:12" s="30" customFormat="1" ht="15">
      <c r="A241" s="46"/>
      <c r="B241" s="18"/>
      <c r="C241" s="18"/>
      <c r="D241" s="47"/>
      <c r="E241" s="18"/>
      <c r="F241" s="48"/>
      <c r="G241" s="18"/>
      <c r="H241" s="18"/>
      <c r="I241" s="18"/>
      <c r="J241" s="18"/>
      <c r="K241" s="20"/>
      <c r="L241" s="29"/>
    </row>
    <row r="242" spans="1:12" s="30" customFormat="1" ht="15">
      <c r="A242" s="46"/>
      <c r="B242" s="18"/>
      <c r="C242" s="18"/>
      <c r="D242" s="47"/>
      <c r="E242" s="18"/>
      <c r="F242" s="48"/>
      <c r="G242" s="18"/>
      <c r="H242" s="18"/>
      <c r="I242" s="18"/>
      <c r="J242" s="18"/>
      <c r="K242" s="20"/>
      <c r="L242" s="29"/>
    </row>
    <row r="243" ht="15">
      <c r="F243" s="48"/>
    </row>
  </sheetData>
  <sheetProtection/>
  <mergeCells count="282">
    <mergeCell ref="B83:B86"/>
    <mergeCell ref="J171:J174"/>
    <mergeCell ref="C175:C178"/>
    <mergeCell ref="B171:B174"/>
    <mergeCell ref="K159:K162"/>
    <mergeCell ref="J167:J170"/>
    <mergeCell ref="K163:K166"/>
    <mergeCell ref="K167:K170"/>
    <mergeCell ref="J163:J166"/>
    <mergeCell ref="B175:B178"/>
    <mergeCell ref="C95:C98"/>
    <mergeCell ref="C103:C106"/>
    <mergeCell ref="C91:C94"/>
    <mergeCell ref="C87:C90"/>
    <mergeCell ref="B127:B130"/>
    <mergeCell ref="J135:J138"/>
    <mergeCell ref="B131:B134"/>
    <mergeCell ref="K175:K178"/>
    <mergeCell ref="K171:K174"/>
    <mergeCell ref="C183:C186"/>
    <mergeCell ref="C187:C190"/>
    <mergeCell ref="K195:K198"/>
    <mergeCell ref="K207:K210"/>
    <mergeCell ref="K211:K214"/>
    <mergeCell ref="K203:K206"/>
    <mergeCell ref="B183:B186"/>
    <mergeCell ref="C191:C194"/>
    <mergeCell ref="K191:K194"/>
    <mergeCell ref="B187:B190"/>
    <mergeCell ref="K179:K182"/>
    <mergeCell ref="B179:B182"/>
    <mergeCell ref="K219:K222"/>
    <mergeCell ref="K183:K186"/>
    <mergeCell ref="K187:K190"/>
    <mergeCell ref="K231:K234"/>
    <mergeCell ref="J207:J210"/>
    <mergeCell ref="K223:K226"/>
    <mergeCell ref="J227:J230"/>
    <mergeCell ref="K227:K230"/>
    <mergeCell ref="K235:K238"/>
    <mergeCell ref="K215:K218"/>
    <mergeCell ref="J231:J234"/>
    <mergeCell ref="J215:J218"/>
    <mergeCell ref="J203:J206"/>
    <mergeCell ref="K199:K202"/>
    <mergeCell ref="J211:J214"/>
    <mergeCell ref="A215:A218"/>
    <mergeCell ref="A211:A214"/>
    <mergeCell ref="B211:B214"/>
    <mergeCell ref="B219:B222"/>
    <mergeCell ref="B203:B206"/>
    <mergeCell ref="A207:A210"/>
    <mergeCell ref="C107:C110"/>
    <mergeCell ref="C111:C114"/>
    <mergeCell ref="C119:C122"/>
    <mergeCell ref="C147:C150"/>
    <mergeCell ref="C151:C154"/>
    <mergeCell ref="C171:C174"/>
    <mergeCell ref="B199:B202"/>
    <mergeCell ref="A219:A222"/>
    <mergeCell ref="B147:B150"/>
    <mergeCell ref="A135:A138"/>
    <mergeCell ref="A139:A142"/>
    <mergeCell ref="B139:B142"/>
    <mergeCell ref="B135:B138"/>
    <mergeCell ref="B119:B122"/>
    <mergeCell ref="A131:A134"/>
    <mergeCell ref="A127:A130"/>
    <mergeCell ref="C139:C142"/>
    <mergeCell ref="B123:B126"/>
    <mergeCell ref="A235:A238"/>
    <mergeCell ref="B235:B238"/>
    <mergeCell ref="A231:A234"/>
    <mergeCell ref="B231:B234"/>
    <mergeCell ref="B143:B146"/>
    <mergeCell ref="B115:B118"/>
    <mergeCell ref="B195:B198"/>
    <mergeCell ref="A119:A122"/>
    <mergeCell ref="A147:A150"/>
    <mergeCell ref="A143:A146"/>
    <mergeCell ref="A151:A154"/>
    <mergeCell ref="B151:B154"/>
    <mergeCell ref="A159:A162"/>
    <mergeCell ref="B167:B170"/>
    <mergeCell ref="A163:A166"/>
    <mergeCell ref="A155:A158"/>
    <mergeCell ref="A227:A230"/>
    <mergeCell ref="B215:B218"/>
    <mergeCell ref="A167:A170"/>
    <mergeCell ref="A171:A174"/>
    <mergeCell ref="A199:A202"/>
    <mergeCell ref="A191:A194"/>
    <mergeCell ref="B223:B226"/>
    <mergeCell ref="A203:A206"/>
    <mergeCell ref="A79:A82"/>
    <mergeCell ref="A43:A46"/>
    <mergeCell ref="A47:A50"/>
    <mergeCell ref="A55:A58"/>
    <mergeCell ref="A31:A34"/>
    <mergeCell ref="A123:A126"/>
    <mergeCell ref="A115:A118"/>
    <mergeCell ref="A107:A110"/>
    <mergeCell ref="A103:A106"/>
    <mergeCell ref="A111:A114"/>
    <mergeCell ref="A75:A78"/>
    <mergeCell ref="A99:A102"/>
    <mergeCell ref="A87:A90"/>
    <mergeCell ref="A91:A94"/>
    <mergeCell ref="A71:A74"/>
    <mergeCell ref="A95:A98"/>
    <mergeCell ref="A67:A70"/>
    <mergeCell ref="A83:A86"/>
    <mergeCell ref="A63:A66"/>
    <mergeCell ref="A59:A62"/>
    <mergeCell ref="B11:B14"/>
    <mergeCell ref="A19:A22"/>
    <mergeCell ref="A27:A30"/>
    <mergeCell ref="A15:A18"/>
    <mergeCell ref="A23:A26"/>
    <mergeCell ref="B19:B22"/>
    <mergeCell ref="B15:B18"/>
    <mergeCell ref="B23:B26"/>
    <mergeCell ref="B55:B58"/>
    <mergeCell ref="B47:B50"/>
    <mergeCell ref="A51:A54"/>
    <mergeCell ref="J31:J34"/>
    <mergeCell ref="C19:C22"/>
    <mergeCell ref="J39:J42"/>
    <mergeCell ref="A7:A10"/>
    <mergeCell ref="B7:B10"/>
    <mergeCell ref="A5:A6"/>
    <mergeCell ref="C7:C10"/>
    <mergeCell ref="D5:I5"/>
    <mergeCell ref="C5:C6"/>
    <mergeCell ref="B5:B6"/>
    <mergeCell ref="A11:A14"/>
    <mergeCell ref="C83:C86"/>
    <mergeCell ref="J95:J98"/>
    <mergeCell ref="C123:C126"/>
    <mergeCell ref="C131:C134"/>
    <mergeCell ref="C135:C138"/>
    <mergeCell ref="B27:B30"/>
    <mergeCell ref="B99:B102"/>
    <mergeCell ref="B79:B82"/>
    <mergeCell ref="B43:B46"/>
    <mergeCell ref="B67:B70"/>
    <mergeCell ref="B71:B74"/>
    <mergeCell ref="B75:B78"/>
    <mergeCell ref="B63:B66"/>
    <mergeCell ref="B111:B114"/>
    <mergeCell ref="B91:B94"/>
    <mergeCell ref="B95:B98"/>
    <mergeCell ref="B87:B90"/>
    <mergeCell ref="B107:B110"/>
    <mergeCell ref="B103:B106"/>
    <mergeCell ref="C35:C38"/>
    <mergeCell ref="C39:C42"/>
    <mergeCell ref="C47:C50"/>
    <mergeCell ref="C51:C54"/>
    <mergeCell ref="J47:J50"/>
    <mergeCell ref="C75:C78"/>
    <mergeCell ref="J27:J30"/>
    <mergeCell ref="K5:K6"/>
    <mergeCell ref="K7:K10"/>
    <mergeCell ref="J11:J14"/>
    <mergeCell ref="C11:C14"/>
    <mergeCell ref="J5:J6"/>
    <mergeCell ref="J7:J10"/>
    <mergeCell ref="K67:K70"/>
    <mergeCell ref="J23:J26"/>
    <mergeCell ref="K15:K18"/>
    <mergeCell ref="K11:K14"/>
    <mergeCell ref="C23:C26"/>
    <mergeCell ref="C27:C30"/>
    <mergeCell ref="C63:C66"/>
    <mergeCell ref="C67:C70"/>
    <mergeCell ref="J67:J70"/>
    <mergeCell ref="J51:J54"/>
    <mergeCell ref="K23:K26"/>
    <mergeCell ref="C43:C46"/>
    <mergeCell ref="K43:K46"/>
    <mergeCell ref="J55:J58"/>
    <mergeCell ref="C15:C18"/>
    <mergeCell ref="J63:J66"/>
    <mergeCell ref="K103:K106"/>
    <mergeCell ref="K107:K110"/>
    <mergeCell ref="K83:K86"/>
    <mergeCell ref="K39:K42"/>
    <mergeCell ref="K51:K54"/>
    <mergeCell ref="K95:K98"/>
    <mergeCell ref="K91:K94"/>
    <mergeCell ref="K99:K102"/>
    <mergeCell ref="J103:J106"/>
    <mergeCell ref="J83:J86"/>
    <mergeCell ref="K79:K82"/>
    <mergeCell ref="K87:K90"/>
    <mergeCell ref="K75:K78"/>
    <mergeCell ref="K71:K74"/>
    <mergeCell ref="K19:K22"/>
    <mergeCell ref="K63:K66"/>
    <mergeCell ref="K59:K62"/>
    <mergeCell ref="K27:K30"/>
    <mergeCell ref="K55:K58"/>
    <mergeCell ref="K47:K50"/>
    <mergeCell ref="K31:K34"/>
    <mergeCell ref="J131:J134"/>
    <mergeCell ref="K111:K114"/>
    <mergeCell ref="K115:K118"/>
    <mergeCell ref="K155:K158"/>
    <mergeCell ref="K135:K138"/>
    <mergeCell ref="K139:K142"/>
    <mergeCell ref="K151:K154"/>
    <mergeCell ref="K147:K150"/>
    <mergeCell ref="K123:K126"/>
    <mergeCell ref="J151:J154"/>
    <mergeCell ref="J147:J150"/>
    <mergeCell ref="K127:K130"/>
    <mergeCell ref="K119:K122"/>
    <mergeCell ref="J111:J114"/>
    <mergeCell ref="J87:J90"/>
    <mergeCell ref="K143:K146"/>
    <mergeCell ref="J123:J126"/>
    <mergeCell ref="K131:K134"/>
    <mergeCell ref="C59:C62"/>
    <mergeCell ref="B31:B34"/>
    <mergeCell ref="B59:B62"/>
    <mergeCell ref="B35:B38"/>
    <mergeCell ref="B39:B42"/>
    <mergeCell ref="B51:B54"/>
    <mergeCell ref="C31:C34"/>
    <mergeCell ref="C55:C58"/>
    <mergeCell ref="J71:J74"/>
    <mergeCell ref="C143:C146"/>
    <mergeCell ref="J91:J94"/>
    <mergeCell ref="J107:J110"/>
    <mergeCell ref="C79:C82"/>
    <mergeCell ref="J119:J122"/>
    <mergeCell ref="C71:C74"/>
    <mergeCell ref="C99:C102"/>
    <mergeCell ref="C115:C118"/>
    <mergeCell ref="C127:C130"/>
    <mergeCell ref="J35:J38"/>
    <mergeCell ref="K35:K38"/>
    <mergeCell ref="C199:C202"/>
    <mergeCell ref="C203:C206"/>
    <mergeCell ref="C207:C210"/>
    <mergeCell ref="C223:C226"/>
    <mergeCell ref="B227:B230"/>
    <mergeCell ref="B207:B210"/>
    <mergeCell ref="B155:B158"/>
    <mergeCell ref="B163:B166"/>
    <mergeCell ref="J219:J222"/>
    <mergeCell ref="B159:B162"/>
    <mergeCell ref="C167:C170"/>
    <mergeCell ref="C179:C182"/>
    <mergeCell ref="J199:J202"/>
    <mergeCell ref="J195:J198"/>
    <mergeCell ref="C227:C230"/>
    <mergeCell ref="C231:C234"/>
    <mergeCell ref="C235:C238"/>
    <mergeCell ref="J1:K1"/>
    <mergeCell ref="A3:K3"/>
    <mergeCell ref="J175:J178"/>
    <mergeCell ref="J155:J158"/>
    <mergeCell ref="J139:J142"/>
    <mergeCell ref="J75:J78"/>
    <mergeCell ref="J15:J18"/>
    <mergeCell ref="J235:J238"/>
    <mergeCell ref="A179:A182"/>
    <mergeCell ref="A223:A226"/>
    <mergeCell ref="C155:C158"/>
    <mergeCell ref="B191:B194"/>
    <mergeCell ref="A195:A198"/>
    <mergeCell ref="A175:A178"/>
    <mergeCell ref="A183:A186"/>
    <mergeCell ref="A187:A190"/>
    <mergeCell ref="C159:C162"/>
    <mergeCell ref="C163:C166"/>
    <mergeCell ref="C211:C214"/>
    <mergeCell ref="C215:C218"/>
    <mergeCell ref="C219:C222"/>
    <mergeCell ref="C195:C198"/>
  </mergeCells>
  <printOptions horizontalCentered="1"/>
  <pageMargins left="0.1968503937007874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2014-08-15T11:31:52Z</cp:lastPrinted>
  <dcterms:created xsi:type="dcterms:W3CDTF">2013-06-06T11:09:14Z</dcterms:created>
  <dcterms:modified xsi:type="dcterms:W3CDTF">2014-08-21T11:49:03Z</dcterms:modified>
  <cp:category/>
  <cp:version/>
  <cp:contentType/>
  <cp:contentStatus/>
</cp:coreProperties>
</file>