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<sst xmlns="http://schemas.openxmlformats.org/spreadsheetml/2006/main" count="454" uniqueCount="152">
  <si>
    <t>долгосрочной муниципальной целевой программы «Повышение эффективности бюджетных расходов ЗАТО Александровск на 2011 - 2013 годы»</t>
  </si>
  <si>
    <t>N п/п</t>
  </si>
  <si>
    <t>по годам</t>
  </si>
  <si>
    <t>Сроки исполнения</t>
  </si>
  <si>
    <t>Источник финанси-рования</t>
  </si>
  <si>
    <t>Формирование бюджета ЗАТО Александровск с учетом долгосрочного прогноза основных параметров социально-экономического развития муниципального образования, основанного на реалистических оценках, прогноза социально-экономического развития на среднесрочную перспективу, носящего консервативный характер</t>
  </si>
  <si>
    <t>в течение 2011 -2013 годов</t>
  </si>
  <si>
    <t>УФ, ОЭР</t>
  </si>
  <si>
    <t>Финанси-рование не требуется</t>
  </si>
  <si>
    <t>Внесение изменений в Порядок составления и ведения кассового плана в части повышения ответственности ГРБС и главных администраторов доходов бюджета за качественное составление и исполнения показателей кассового плана</t>
  </si>
  <si>
    <t>2011 год</t>
  </si>
  <si>
    <t>УФ</t>
  </si>
  <si>
    <t>Разработка плана совместных мероприятий по повышению поступлений налоговых и неналоговых доходов в бюджет муниципального образования, сокращению недоимки по налогам и сборами и мобилизации дополнительных доходов с целью исполнения бюджета ЗАТО Александровск</t>
  </si>
  <si>
    <t>Соблюдение предельного дефицита местного бюджета, размера муниципального долга и предельных объемов расходов на обслуживание муниципального долга, установленных Бюджетным кодексом российской Федерации</t>
  </si>
  <si>
    <t>Осуществление контроля за своевременным погашением долговых обязательств ЗАТО Александровск</t>
  </si>
  <si>
    <t>Мониторинг исполнения местного бюджета ЗАТО Александровск</t>
  </si>
  <si>
    <t>УФ, ГРБС</t>
  </si>
  <si>
    <t>ежемесячно, в течение 2011 -2013 годов</t>
  </si>
  <si>
    <t>ОЭР, ГРБС</t>
  </si>
  <si>
    <t>III квартал 2011 года</t>
  </si>
  <si>
    <t>УФ, ОЭР, ГРБС</t>
  </si>
  <si>
    <t>Реализация действующих муниципальных целевых программ</t>
  </si>
  <si>
    <t>ГРБС</t>
  </si>
  <si>
    <t xml:space="preserve">Проведение мониторинга и контроля за реализацией муниципальных целевых программ, предоставление отчета об их реализации </t>
  </si>
  <si>
    <t>ежекварталь-но, в течение 2011 -2013 годов</t>
  </si>
  <si>
    <t>Организация мониторинга разработки и принятия административных регламентов исполнения муниципальных функций и предоставления муниципальных услуг</t>
  </si>
  <si>
    <t>I квартал 2011 года</t>
  </si>
  <si>
    <t>ОЭР, ОО, ГРБС</t>
  </si>
  <si>
    <t>Составление плана изменения организационно-правовой формы муниципальных учреждений</t>
  </si>
  <si>
    <t>Утверждение расчетно-нормативных затрат на оказание муниципальной услуги (выполнение работ)</t>
  </si>
  <si>
    <t>Утверждение и доведение до муниципальных учреждений муниципальных заданий и бюджетных ассигнований на их обеспечение</t>
  </si>
  <si>
    <t>I квартал 2011 - 2013 годов</t>
  </si>
  <si>
    <t>IY квартал 2011 - 2013 годов</t>
  </si>
  <si>
    <t>Проведение мониторинга и контроля за исполнением муниципальных заданий на предоставление муниципальных услуг</t>
  </si>
  <si>
    <t>Инвентаризация состояния материально-технической базы муниципальных учреждений на соответствие требованиям к качеству предоставления муниципальных услуг</t>
  </si>
  <si>
    <t>Предоставление сравнительной оценки потребности в предоставляемых муниципальных услугах, отдельно по видам услуг</t>
  </si>
  <si>
    <t>Организация системы внутреннего мониторинга финансового управления ГРБС</t>
  </si>
  <si>
    <t>Оценка деятельности муниципальных унитарных предприятий и целесообразности сохранения их в муниципальной собственности</t>
  </si>
  <si>
    <t>Балансовая комиссия</t>
  </si>
  <si>
    <t>Отпимизация численности муниципальных служащих и работников, занимающих должности, не являющиеся должностями муниципальной службы</t>
  </si>
  <si>
    <t>ОО</t>
  </si>
  <si>
    <t>2012 год</t>
  </si>
  <si>
    <t>в течение 2012 -2013 годов</t>
  </si>
  <si>
    <t>Проведение ежегодной оценки показателей, характеризующих качество финансового управления руководителей ГРБС и муниципальных предприятий</t>
  </si>
  <si>
    <t>Разработка порядка осуществления финансового контроля</t>
  </si>
  <si>
    <t>Размещение информационных материалов о результатах финансового контроля</t>
  </si>
  <si>
    <t>Осуществление проверок состояния финансового контроля у ГРБС</t>
  </si>
  <si>
    <t>Внедрение процедуры и электронных торгов размещения муниципальных заказов</t>
  </si>
  <si>
    <t>С 1 января 2011 года</t>
  </si>
  <si>
    <t>Поддержка имеющихся информационных баз, обновление программного обеспечения, позволяющее эффективно управлять общественными финансами</t>
  </si>
  <si>
    <t>Регулярное размещение на официальном сайте администрации ЗАТО Александровск информации о показателях исполнения бюджета</t>
  </si>
  <si>
    <t>ИТОГО по программе</t>
  </si>
  <si>
    <t>в том числе</t>
  </si>
  <si>
    <t>за счет средств местного бюджета ЗАТО Александровск</t>
  </si>
  <si>
    <t xml:space="preserve">Перечень мероприятий </t>
  </si>
  <si>
    <t>Задача, наименование мероприятия</t>
  </si>
  <si>
    <t>Исполнитель</t>
  </si>
  <si>
    <t>Показатели результативности выполнения мероприятий</t>
  </si>
  <si>
    <t>Наименование показателя</t>
  </si>
  <si>
    <t>Ед.изм.</t>
  </si>
  <si>
    <t>Базовое значение</t>
  </si>
  <si>
    <t>Цель - повышение эффективности управления муниципальными финансами</t>
  </si>
  <si>
    <t>нет</t>
  </si>
  <si>
    <t>да</t>
  </si>
  <si>
    <t>Размещение информации в сети Интернет</t>
  </si>
  <si>
    <t>Протокол заседания балансовой комиссии</t>
  </si>
  <si>
    <t>Численность муниципальных служащих и работников, занимающих должности, не являющиеся должностями муниципальной службы</t>
  </si>
  <si>
    <t>шт.ед.</t>
  </si>
  <si>
    <t>ОО, ИТ</t>
  </si>
  <si>
    <t>Управление финансов администрации ЗАТО Александровск</t>
  </si>
  <si>
    <t>Средства местного бюджета ЗАТО Александровск</t>
  </si>
  <si>
    <t>шт.</t>
  </si>
  <si>
    <t>количество системных блоков</t>
  </si>
  <si>
    <t>Управление культуры, спорта и молодежной политики администрации ЗАТО Александровск</t>
  </si>
  <si>
    <t>количество сотрудников органов местного самоуправления, прошедших обучение</t>
  </si>
  <si>
    <t>чел.</t>
  </si>
  <si>
    <t>Администрация ЗАТО Александровск</t>
  </si>
  <si>
    <t>Управление муниципальной собственностью администрации ЗАТО Александровск</t>
  </si>
  <si>
    <t>Управление образования администрации ЗАТО Александровск</t>
  </si>
  <si>
    <t>количество компьютеров</t>
  </si>
  <si>
    <t>Задача 1. Долгосрочная сбалансированность и устойчивость бюджета муниципального образования ЗАТО Александровск</t>
  </si>
  <si>
    <t>Задача 2. Внедрение программно-целевых принципов организации деятельности органов местного самоуправления</t>
  </si>
  <si>
    <t>Задача 3. Совершенствование правового статуса муниципальных учреждений и повышение качества предоставляемых муниципальных услуг</t>
  </si>
  <si>
    <t>Задача 4. Оптимизация функций муниципального управления и повышение эффективности их обеспечения</t>
  </si>
  <si>
    <t>Переход на предоставление первоочередных муниципальных услуг в электронном виде</t>
  </si>
  <si>
    <t>ед.</t>
  </si>
  <si>
    <t>Задача 5. Развитие системы муниципального финансового контроля</t>
  </si>
  <si>
    <t>Задача 6. Формирование комплексной контрактной системы</t>
  </si>
  <si>
    <t>Задача 7. Развитие информационной системы управления муниципальными финансами</t>
  </si>
  <si>
    <t>Итого по задаче 1</t>
  </si>
  <si>
    <t>Итого по задаче 2</t>
  </si>
  <si>
    <t>Итого по задаче 3</t>
  </si>
  <si>
    <t>Итого по задаче 4</t>
  </si>
  <si>
    <t>местный бюджет, в том числе</t>
  </si>
  <si>
    <t>Итого по задаче 5</t>
  </si>
  <si>
    <t>Итого по задаче 6</t>
  </si>
  <si>
    <t>Итого по задаче 7</t>
  </si>
  <si>
    <t>Показатели бюджета ЗАТО Александровск соответствуют показателям прогноза социально-экономического развития</t>
  </si>
  <si>
    <t>%</t>
  </si>
  <si>
    <t>Количество изменений, внесенных в кассовый план ежемесячно по предложениям ГРБС</t>
  </si>
  <si>
    <t>раз</t>
  </si>
  <si>
    <t>Количество заседаний межведомствен-ной комиссии в год</t>
  </si>
  <si>
    <t>Количество действующих муниципальных целевых программ, финансирование которых осуществляется за счет средств местного бюджета</t>
  </si>
  <si>
    <t>Уровень освоения бюджетных ассигнований, предусмотренных на реализацию муниципальных целевых программ</t>
  </si>
  <si>
    <t>Формирование проекта местного бюджета ЗАТО Александровск с распределением бюджетных ассигнований по  муниципальным целевым программам</t>
  </si>
  <si>
    <t>Удельный вес бюджетных ассигнований на финансирование муниципальных целевых программ в общем объеме расходов местного бюджета</t>
  </si>
  <si>
    <t>Количество утвержденных административ-ных регламентов</t>
  </si>
  <si>
    <t>Удельный вес учреждений, у которых изменена организационно-правовая форма</t>
  </si>
  <si>
    <t>Удельный вес утвержденных нормативов затрат на оказание муниципальной услуги (выполнение работ) в общем объеме оказываемых муниципальных услуг (выполнение работ)</t>
  </si>
  <si>
    <t>Удельный вес бюджетных и автономных учреждений, которым утверждены муниципальные задания в общем количестве бюджетных и автономных учреждений</t>
  </si>
  <si>
    <t>Отсутствие просроченной кредиторской задолженности по долговым обязательствам ЗАТО Александровск</t>
  </si>
  <si>
    <t>Размещение ежемесячной информации об исполнении местного бюджета в сети Интернет</t>
  </si>
  <si>
    <t>Уровень освоения бюджетных ассигнований местного бюджета</t>
  </si>
  <si>
    <t>Объем финансирования, руб.</t>
  </si>
  <si>
    <t>Количество муниципальных услуг, предоставляемых в электронном виде</t>
  </si>
  <si>
    <t>Повышение уровня технической оснащенности и программной обеспеченности органов местного самоуправления и муниципальных казенных учреждений ЗАТО Александровск, всего</t>
  </si>
  <si>
    <t>Повышение уровня профессиональной подготовки сотрудников органов местного самоуправления и муниципальных казенных учреждений ЗАТО Александровск, всего</t>
  </si>
  <si>
    <t>Совет депутатов ЗАТО Александровск</t>
  </si>
  <si>
    <t>Средства областного бюджета</t>
  </si>
  <si>
    <t>Контрольно-ревизионная комиссия ЗАТО Александровск</t>
  </si>
  <si>
    <t>муниципальное казенное учреждение "Служба городского хозяйства ЗАТО Александровск"</t>
  </si>
  <si>
    <t>Муниципальное казенное учреждение "Отдел капитального строительства ЗАТО Александровск"</t>
  </si>
  <si>
    <t>Муниципальное казенное учреждение "Служба муниципального имущества ЗАТО Александровск"</t>
  </si>
  <si>
    <t>количество принтеров</t>
  </si>
  <si>
    <t>Муниципальное казённое учреждение "Центр по делам гражданской обороны и чрезвычайным ситуациям" ЗАТО Александровск</t>
  </si>
  <si>
    <t>Муниципальное казённое учреждение "Муниципальный архив ЗАТО Александровск"</t>
  </si>
  <si>
    <t>Муниципальное казённое учреждение "Центр административно-хозяйственного и транспортного обеспечения"</t>
  </si>
  <si>
    <t>Муниципальное казенное учреждение ЗАТО Александровск «Информационные технологии»</t>
  </si>
  <si>
    <t>количество планшетных компьютеров</t>
  </si>
  <si>
    <t>количество сотрудников муниципального казенного учреждения, прошедших обучение</t>
  </si>
  <si>
    <t>количество лицензий для программного обеспечения</t>
  </si>
  <si>
    <t>количество единиц серверного оборудования</t>
  </si>
  <si>
    <t>количество программных комплексов</t>
  </si>
  <si>
    <t>количество оборудования для автоматизиро-ванной телефонной системы</t>
  </si>
  <si>
    <t>количество источников бесперебойного питания</t>
  </si>
  <si>
    <t>количество точек доступа Wi-Fi</t>
  </si>
  <si>
    <t>количество документальных сканеров</t>
  </si>
  <si>
    <t>количество ноутбуков</t>
  </si>
  <si>
    <t>количество комплектующих к вычислительной технике</t>
  </si>
  <si>
    <t>областной бюджет, в том числе</t>
  </si>
  <si>
    <t>за счет средств областного бюджета</t>
  </si>
  <si>
    <t>от "____"_________2013 г. №_____</t>
  </si>
  <si>
    <t xml:space="preserve">Приложение к постановлению </t>
  </si>
  <si>
    <t>администрации ЗАТО Александровск</t>
  </si>
  <si>
    <t>Приложение №1</t>
  </si>
  <si>
    <t>количество МФУ (сканер-принтер-копир)</t>
  </si>
  <si>
    <t>Организация разработки проектов муниципальных целевых программ на 2011 и последующие годы</t>
  </si>
  <si>
    <t>количество телефонов</t>
  </si>
  <si>
    <t>количество сканеров</t>
  </si>
  <si>
    <t>количество жестких дисков</t>
  </si>
  <si>
    <t>количество мониторов</t>
  </si>
  <si>
    <t>ИТ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</si>
</sst>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8" fontId="1" fillId="0" borderId="12" xfId="0" applyNumberFormat="1" applyFont="1" applyBorder="1" applyAlignment="1">
      <alignment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8" fontId="1" fillId="0" borderId="13" xfId="0" applyNumberFormat="1" applyFont="1" applyBorder="1" applyAlignment="1">
      <alignment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168" fontId="1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zoomScale="80" zoomScaleNormal="80" zoomScalePageLayoutView="0" workbookViewId="0" topLeftCell="E8">
      <pane ySplit="3" topLeftCell="A11" activePane="bottomLeft" state="frozen"/>
      <selection pane="topLeft" activeCell="A8" sqref="A8"/>
      <selection pane="bottomLeft" activeCell="H145" sqref="H145"/>
    </sheetView>
  </sheetViews>
  <sheetFormatPr defaultColWidth="9.00390625" defaultRowHeight="12.75"/>
  <cols>
    <col min="1" max="1" width="5.875" style="2" customWidth="1"/>
    <col min="2" max="2" width="38.25390625" style="1" customWidth="1"/>
    <col min="3" max="3" width="16.875" style="2" customWidth="1"/>
    <col min="4" max="4" width="13.375" style="2" customWidth="1"/>
    <col min="5" max="5" width="16.625" style="1" customWidth="1"/>
    <col min="6" max="6" width="13.00390625" style="1" customWidth="1"/>
    <col min="7" max="7" width="17.25390625" style="1" customWidth="1"/>
    <col min="8" max="8" width="13.00390625" style="1" customWidth="1"/>
    <col min="9" max="9" width="19.25390625" style="1" customWidth="1"/>
    <col min="10" max="13" width="13.00390625" style="1" customWidth="1"/>
    <col min="14" max="14" width="13.75390625" style="1" customWidth="1"/>
    <col min="15" max="15" width="9.125" style="1" customWidth="1"/>
    <col min="16" max="16" width="22.00390625" style="48" customWidth="1"/>
    <col min="17" max="16384" width="9.125" style="1" customWidth="1"/>
  </cols>
  <sheetData>
    <row r="1" spans="9:14" ht="26.25" customHeight="1">
      <c r="I1" s="56" t="s">
        <v>142</v>
      </c>
      <c r="J1" s="56"/>
      <c r="K1" s="56"/>
      <c r="L1" s="56"/>
      <c r="M1" s="56"/>
      <c r="N1" s="56"/>
    </row>
    <row r="2" spans="9:14" ht="15.75">
      <c r="I2" s="56" t="s">
        <v>143</v>
      </c>
      <c r="J2" s="56"/>
      <c r="K2" s="56"/>
      <c r="L2" s="56"/>
      <c r="M2" s="56"/>
      <c r="N2" s="56"/>
    </row>
    <row r="3" spans="9:14" ht="15.75">
      <c r="I3" s="56" t="s">
        <v>141</v>
      </c>
      <c r="J3" s="56"/>
      <c r="K3" s="56"/>
      <c r="L3" s="56"/>
      <c r="M3" s="56"/>
      <c r="N3" s="56"/>
    </row>
    <row r="4" spans="9:14" ht="15.75">
      <c r="I4" s="47"/>
      <c r="J4" s="47"/>
      <c r="K4" s="47"/>
      <c r="L4" s="47"/>
      <c r="M4" s="47"/>
      <c r="N4" s="47"/>
    </row>
    <row r="5" spans="12:14" ht="33" customHeight="1">
      <c r="L5" s="56" t="s">
        <v>144</v>
      </c>
      <c r="M5" s="56"/>
      <c r="N5" s="56"/>
    </row>
    <row r="6" spans="1:14" ht="15.75">
      <c r="A6" s="72" t="s">
        <v>54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35.25" customHeight="1">
      <c r="A7" s="73" t="s">
        <v>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6" s="4" customFormat="1" ht="47.25" customHeight="1">
      <c r="A8" s="60" t="s">
        <v>1</v>
      </c>
      <c r="B8" s="60" t="s">
        <v>55</v>
      </c>
      <c r="C8" s="60" t="s">
        <v>56</v>
      </c>
      <c r="D8" s="60" t="s">
        <v>3</v>
      </c>
      <c r="E8" s="60" t="s">
        <v>4</v>
      </c>
      <c r="F8" s="74" t="s">
        <v>113</v>
      </c>
      <c r="G8" s="74"/>
      <c r="H8" s="75"/>
      <c r="I8" s="74" t="s">
        <v>57</v>
      </c>
      <c r="J8" s="74"/>
      <c r="K8" s="74"/>
      <c r="L8" s="74"/>
      <c r="M8" s="74"/>
      <c r="N8" s="75"/>
      <c r="P8" s="49"/>
    </row>
    <row r="9" spans="1:16" s="4" customFormat="1" ht="15.75" customHeight="1" hidden="1">
      <c r="A9" s="68"/>
      <c r="B9" s="68"/>
      <c r="C9" s="68"/>
      <c r="D9" s="68"/>
      <c r="E9" s="68"/>
      <c r="F9" s="76" t="s">
        <v>2</v>
      </c>
      <c r="G9" s="74"/>
      <c r="H9" s="75"/>
      <c r="I9" s="76" t="s">
        <v>2</v>
      </c>
      <c r="J9" s="74"/>
      <c r="K9" s="74"/>
      <c r="L9" s="74"/>
      <c r="M9" s="74"/>
      <c r="N9" s="75"/>
      <c r="P9" s="49"/>
    </row>
    <row r="10" spans="1:16" s="4" customFormat="1" ht="31.5">
      <c r="A10" s="61"/>
      <c r="B10" s="61"/>
      <c r="C10" s="61"/>
      <c r="D10" s="61"/>
      <c r="E10" s="61"/>
      <c r="F10" s="3">
        <v>2011</v>
      </c>
      <c r="G10" s="3">
        <v>2012</v>
      </c>
      <c r="H10" s="3">
        <v>2013</v>
      </c>
      <c r="I10" s="3" t="s">
        <v>58</v>
      </c>
      <c r="J10" s="3" t="s">
        <v>59</v>
      </c>
      <c r="K10" s="3" t="s">
        <v>60</v>
      </c>
      <c r="L10" s="3">
        <v>2011</v>
      </c>
      <c r="M10" s="3">
        <v>2012</v>
      </c>
      <c r="N10" s="3">
        <v>2013</v>
      </c>
      <c r="P10" s="49"/>
    </row>
    <row r="11" spans="1:16" s="4" customFormat="1" ht="15.75">
      <c r="A11" s="69" t="s">
        <v>61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P11" s="49"/>
    </row>
    <row r="12" spans="1:16" s="4" customFormat="1" ht="15.75" customHeight="1">
      <c r="A12" s="69" t="s">
        <v>80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P12" s="49"/>
    </row>
    <row r="13" spans="1:16" s="4" customFormat="1" ht="178.5" customHeight="1">
      <c r="A13" s="3">
        <v>1</v>
      </c>
      <c r="B13" s="5" t="s">
        <v>5</v>
      </c>
      <c r="C13" s="3" t="s">
        <v>7</v>
      </c>
      <c r="D13" s="3" t="s">
        <v>6</v>
      </c>
      <c r="E13" s="3" t="s">
        <v>8</v>
      </c>
      <c r="F13" s="5"/>
      <c r="G13" s="5"/>
      <c r="H13" s="5"/>
      <c r="I13" s="3" t="s">
        <v>97</v>
      </c>
      <c r="J13" s="12" t="s">
        <v>98</v>
      </c>
      <c r="K13" s="3">
        <v>50</v>
      </c>
      <c r="L13" s="3">
        <v>70</v>
      </c>
      <c r="M13" s="3">
        <v>80</v>
      </c>
      <c r="N13" s="3">
        <v>100</v>
      </c>
      <c r="P13" s="49"/>
    </row>
    <row r="14" spans="1:16" s="4" customFormat="1" ht="126">
      <c r="A14" s="3">
        <v>2</v>
      </c>
      <c r="B14" s="25" t="s">
        <v>9</v>
      </c>
      <c r="C14" s="26" t="s">
        <v>11</v>
      </c>
      <c r="D14" s="26" t="s">
        <v>10</v>
      </c>
      <c r="E14" s="26" t="s">
        <v>8</v>
      </c>
      <c r="F14" s="25"/>
      <c r="G14" s="25"/>
      <c r="H14" s="25"/>
      <c r="I14" s="26" t="s">
        <v>99</v>
      </c>
      <c r="J14" s="40" t="s">
        <v>100</v>
      </c>
      <c r="K14" s="26">
        <v>2</v>
      </c>
      <c r="L14" s="26">
        <v>2</v>
      </c>
      <c r="M14" s="26">
        <v>2</v>
      </c>
      <c r="N14" s="26">
        <v>1</v>
      </c>
      <c r="P14" s="49"/>
    </row>
    <row r="15" spans="1:16" s="4" customFormat="1" ht="157.5">
      <c r="A15" s="3">
        <v>3</v>
      </c>
      <c r="B15" s="5" t="s">
        <v>12</v>
      </c>
      <c r="C15" s="3" t="s">
        <v>11</v>
      </c>
      <c r="D15" s="3" t="s">
        <v>10</v>
      </c>
      <c r="E15" s="3" t="s">
        <v>8</v>
      </c>
      <c r="F15" s="5"/>
      <c r="G15" s="5"/>
      <c r="H15" s="5"/>
      <c r="I15" s="3" t="s">
        <v>101</v>
      </c>
      <c r="J15" s="40" t="s">
        <v>100</v>
      </c>
      <c r="K15" s="26">
        <v>7</v>
      </c>
      <c r="L15" s="26">
        <v>10</v>
      </c>
      <c r="M15" s="26">
        <v>11</v>
      </c>
      <c r="N15" s="26">
        <v>12</v>
      </c>
      <c r="P15" s="49"/>
    </row>
    <row r="16" spans="1:16" s="4" customFormat="1" ht="110.25">
      <c r="A16" s="3">
        <v>4</v>
      </c>
      <c r="B16" s="25" t="s">
        <v>13</v>
      </c>
      <c r="C16" s="26" t="s">
        <v>11</v>
      </c>
      <c r="D16" s="26" t="s">
        <v>6</v>
      </c>
      <c r="E16" s="26" t="s">
        <v>8</v>
      </c>
      <c r="F16" s="26"/>
      <c r="G16" s="26"/>
      <c r="H16" s="26"/>
      <c r="I16" s="26" t="s">
        <v>112</v>
      </c>
      <c r="J16" s="40" t="s">
        <v>98</v>
      </c>
      <c r="K16" s="26">
        <v>97</v>
      </c>
      <c r="L16" s="26">
        <v>94</v>
      </c>
      <c r="M16" s="26">
        <v>95</v>
      </c>
      <c r="N16" s="26">
        <v>97</v>
      </c>
      <c r="P16" s="49"/>
    </row>
    <row r="17" spans="1:16" s="4" customFormat="1" ht="126">
      <c r="A17" s="3">
        <v>5</v>
      </c>
      <c r="B17" s="25" t="s">
        <v>14</v>
      </c>
      <c r="C17" s="26" t="s">
        <v>11</v>
      </c>
      <c r="D17" s="26" t="s">
        <v>6</v>
      </c>
      <c r="E17" s="26" t="s">
        <v>8</v>
      </c>
      <c r="F17" s="26"/>
      <c r="G17" s="26"/>
      <c r="H17" s="26"/>
      <c r="I17" s="26" t="s">
        <v>110</v>
      </c>
      <c r="J17" s="39"/>
      <c r="K17" s="26" t="s">
        <v>63</v>
      </c>
      <c r="L17" s="26" t="s">
        <v>63</v>
      </c>
      <c r="M17" s="26" t="s">
        <v>63</v>
      </c>
      <c r="N17" s="26" t="s">
        <v>63</v>
      </c>
      <c r="P17" s="49"/>
    </row>
    <row r="18" spans="1:16" s="4" customFormat="1" ht="94.5">
      <c r="A18" s="3">
        <v>6</v>
      </c>
      <c r="B18" s="25" t="s">
        <v>15</v>
      </c>
      <c r="C18" s="26" t="s">
        <v>16</v>
      </c>
      <c r="D18" s="26" t="s">
        <v>17</v>
      </c>
      <c r="E18" s="26" t="s">
        <v>8</v>
      </c>
      <c r="F18" s="26"/>
      <c r="G18" s="26"/>
      <c r="H18" s="26"/>
      <c r="I18" s="26" t="s">
        <v>111</v>
      </c>
      <c r="J18" s="39"/>
      <c r="K18" s="26" t="s">
        <v>62</v>
      </c>
      <c r="L18" s="26" t="s">
        <v>62</v>
      </c>
      <c r="M18" s="26" t="s">
        <v>63</v>
      </c>
      <c r="N18" s="26" t="s">
        <v>63</v>
      </c>
      <c r="P18" s="49"/>
    </row>
    <row r="19" spans="1:16" s="6" customFormat="1" ht="15.75">
      <c r="A19" s="27">
        <v>6</v>
      </c>
      <c r="B19" s="28" t="s">
        <v>89</v>
      </c>
      <c r="C19" s="27"/>
      <c r="D19" s="27"/>
      <c r="E19" s="27"/>
      <c r="F19" s="27">
        <v>0</v>
      </c>
      <c r="G19" s="27">
        <v>0</v>
      </c>
      <c r="H19" s="27">
        <v>0</v>
      </c>
      <c r="I19" s="27"/>
      <c r="J19" s="29"/>
      <c r="K19" s="27"/>
      <c r="L19" s="27"/>
      <c r="M19" s="27"/>
      <c r="N19" s="27"/>
      <c r="P19" s="50"/>
    </row>
    <row r="20" spans="1:16" s="4" customFormat="1" ht="15.75" customHeight="1">
      <c r="A20" s="69" t="s">
        <v>81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P20" s="49"/>
    </row>
    <row r="21" spans="1:16" s="4" customFormat="1" ht="185.25" customHeight="1">
      <c r="A21" s="3">
        <v>7</v>
      </c>
      <c r="B21" s="5" t="s">
        <v>146</v>
      </c>
      <c r="C21" s="3" t="s">
        <v>18</v>
      </c>
      <c r="D21" s="3" t="s">
        <v>19</v>
      </c>
      <c r="E21" s="3" t="s">
        <v>8</v>
      </c>
      <c r="F21" s="5"/>
      <c r="G21" s="5"/>
      <c r="H21" s="5"/>
      <c r="I21" s="3" t="s">
        <v>102</v>
      </c>
      <c r="J21" s="3" t="s">
        <v>85</v>
      </c>
      <c r="K21" s="3">
        <v>9</v>
      </c>
      <c r="L21" s="3">
        <v>9</v>
      </c>
      <c r="M21" s="3">
        <v>13</v>
      </c>
      <c r="N21" s="3">
        <v>41</v>
      </c>
      <c r="P21" s="49"/>
    </row>
    <row r="22" spans="1:16" s="4" customFormat="1" ht="141.75">
      <c r="A22" s="3">
        <v>8</v>
      </c>
      <c r="B22" s="5" t="s">
        <v>104</v>
      </c>
      <c r="C22" s="3" t="s">
        <v>20</v>
      </c>
      <c r="D22" s="3" t="s">
        <v>6</v>
      </c>
      <c r="E22" s="3" t="s">
        <v>8</v>
      </c>
      <c r="F22" s="5"/>
      <c r="G22" s="5"/>
      <c r="H22" s="5"/>
      <c r="I22" s="3" t="s">
        <v>105</v>
      </c>
      <c r="J22" s="3" t="s">
        <v>98</v>
      </c>
      <c r="K22" s="3">
        <v>1</v>
      </c>
      <c r="L22" s="3">
        <v>2</v>
      </c>
      <c r="M22" s="3">
        <v>9</v>
      </c>
      <c r="N22" s="3">
        <v>80</v>
      </c>
      <c r="P22" s="49"/>
    </row>
    <row r="23" spans="1:16" s="4" customFormat="1" ht="126">
      <c r="A23" s="3">
        <v>9</v>
      </c>
      <c r="B23" s="5" t="s">
        <v>21</v>
      </c>
      <c r="C23" s="3" t="s">
        <v>22</v>
      </c>
      <c r="D23" s="3" t="s">
        <v>6</v>
      </c>
      <c r="E23" s="3" t="s">
        <v>8</v>
      </c>
      <c r="F23" s="5"/>
      <c r="G23" s="5"/>
      <c r="H23" s="5"/>
      <c r="I23" s="3" t="s">
        <v>103</v>
      </c>
      <c r="J23" s="3" t="s">
        <v>98</v>
      </c>
      <c r="K23" s="3">
        <v>93</v>
      </c>
      <c r="L23" s="3">
        <v>76</v>
      </c>
      <c r="M23" s="3">
        <v>95</v>
      </c>
      <c r="N23" s="3">
        <v>98</v>
      </c>
      <c r="P23" s="49"/>
    </row>
    <row r="24" spans="1:16" s="4" customFormat="1" ht="78.75">
      <c r="A24" s="3">
        <v>10</v>
      </c>
      <c r="B24" s="5" t="s">
        <v>23</v>
      </c>
      <c r="C24" s="3" t="s">
        <v>18</v>
      </c>
      <c r="D24" s="3" t="s">
        <v>24</v>
      </c>
      <c r="E24" s="3" t="s">
        <v>8</v>
      </c>
      <c r="F24" s="5"/>
      <c r="G24" s="5"/>
      <c r="H24" s="5"/>
      <c r="I24" s="3" t="s">
        <v>64</v>
      </c>
      <c r="J24" s="3"/>
      <c r="K24" s="3" t="s">
        <v>62</v>
      </c>
      <c r="L24" s="3" t="s">
        <v>62</v>
      </c>
      <c r="M24" s="3" t="s">
        <v>63</v>
      </c>
      <c r="N24" s="3" t="s">
        <v>63</v>
      </c>
      <c r="P24" s="49"/>
    </row>
    <row r="25" spans="1:16" s="6" customFormat="1" ht="15.75">
      <c r="A25" s="27">
        <v>6</v>
      </c>
      <c r="B25" s="28" t="s">
        <v>90</v>
      </c>
      <c r="C25" s="27"/>
      <c r="D25" s="27"/>
      <c r="E25" s="27"/>
      <c r="F25" s="27">
        <v>0</v>
      </c>
      <c r="G25" s="27">
        <v>0</v>
      </c>
      <c r="H25" s="27">
        <v>0</v>
      </c>
      <c r="I25" s="27"/>
      <c r="J25" s="29"/>
      <c r="K25" s="27"/>
      <c r="L25" s="27"/>
      <c r="M25" s="27"/>
      <c r="N25" s="27"/>
      <c r="P25" s="50"/>
    </row>
    <row r="26" spans="1:16" s="6" customFormat="1" ht="27" customHeight="1">
      <c r="A26" s="69" t="s">
        <v>82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P26" s="50"/>
    </row>
    <row r="27" spans="1:16" s="4" customFormat="1" ht="94.5">
      <c r="A27" s="3">
        <v>11</v>
      </c>
      <c r="B27" s="5" t="s">
        <v>25</v>
      </c>
      <c r="C27" s="3" t="s">
        <v>27</v>
      </c>
      <c r="D27" s="3" t="s">
        <v>26</v>
      </c>
      <c r="E27" s="3" t="s">
        <v>8</v>
      </c>
      <c r="F27" s="5"/>
      <c r="G27" s="5"/>
      <c r="H27" s="5"/>
      <c r="I27" s="3" t="s">
        <v>106</v>
      </c>
      <c r="J27" s="3" t="s">
        <v>85</v>
      </c>
      <c r="K27" s="3">
        <v>0</v>
      </c>
      <c r="L27" s="3">
        <v>0</v>
      </c>
      <c r="M27" s="3">
        <v>42</v>
      </c>
      <c r="N27" s="3">
        <v>45</v>
      </c>
      <c r="P27" s="49"/>
    </row>
    <row r="28" spans="1:16" s="4" customFormat="1" ht="97.5" customHeight="1">
      <c r="A28" s="3">
        <v>12</v>
      </c>
      <c r="B28" s="5" t="s">
        <v>28</v>
      </c>
      <c r="C28" s="3" t="s">
        <v>22</v>
      </c>
      <c r="D28" s="3" t="s">
        <v>26</v>
      </c>
      <c r="E28" s="3" t="s">
        <v>8</v>
      </c>
      <c r="F28" s="5"/>
      <c r="G28" s="5"/>
      <c r="H28" s="5"/>
      <c r="I28" s="3" t="s">
        <v>107</v>
      </c>
      <c r="J28" s="3" t="s">
        <v>98</v>
      </c>
      <c r="K28" s="3">
        <v>0</v>
      </c>
      <c r="L28" s="3">
        <v>0</v>
      </c>
      <c r="M28" s="3">
        <v>100</v>
      </c>
      <c r="N28" s="3">
        <v>100</v>
      </c>
      <c r="P28" s="49"/>
    </row>
    <row r="29" spans="1:16" s="41" customFormat="1" ht="220.5">
      <c r="A29" s="26">
        <v>13</v>
      </c>
      <c r="B29" s="25" t="s">
        <v>29</v>
      </c>
      <c r="C29" s="26" t="s">
        <v>22</v>
      </c>
      <c r="D29" s="26" t="s">
        <v>32</v>
      </c>
      <c r="E29" s="26" t="s">
        <v>8</v>
      </c>
      <c r="F29" s="25"/>
      <c r="G29" s="25"/>
      <c r="H29" s="25"/>
      <c r="I29" s="26" t="s">
        <v>108</v>
      </c>
      <c r="J29" s="26" t="s">
        <v>98</v>
      </c>
      <c r="K29" s="26">
        <v>50</v>
      </c>
      <c r="L29" s="26">
        <v>70</v>
      </c>
      <c r="M29" s="26">
        <v>100</v>
      </c>
      <c r="N29" s="26">
        <v>100</v>
      </c>
      <c r="P29" s="51"/>
    </row>
    <row r="30" spans="1:16" s="4" customFormat="1" ht="189">
      <c r="A30" s="3">
        <v>14</v>
      </c>
      <c r="B30" s="5" t="s">
        <v>30</v>
      </c>
      <c r="C30" s="3" t="s">
        <v>22</v>
      </c>
      <c r="D30" s="3" t="s">
        <v>32</v>
      </c>
      <c r="E30" s="3" t="s">
        <v>8</v>
      </c>
      <c r="F30" s="5"/>
      <c r="G30" s="5"/>
      <c r="H30" s="5"/>
      <c r="I30" s="3" t="s">
        <v>109</v>
      </c>
      <c r="J30" s="3" t="s">
        <v>98</v>
      </c>
      <c r="K30" s="3">
        <v>100</v>
      </c>
      <c r="L30" s="3">
        <v>100</v>
      </c>
      <c r="M30" s="3">
        <v>100</v>
      </c>
      <c r="N30" s="3">
        <v>100</v>
      </c>
      <c r="P30" s="49"/>
    </row>
    <row r="31" spans="1:16" s="4" customFormat="1" ht="78.75">
      <c r="A31" s="3">
        <v>15</v>
      </c>
      <c r="B31" s="5" t="s">
        <v>33</v>
      </c>
      <c r="C31" s="3" t="s">
        <v>22</v>
      </c>
      <c r="D31" s="3" t="s">
        <v>24</v>
      </c>
      <c r="E31" s="3" t="s">
        <v>8</v>
      </c>
      <c r="F31" s="5"/>
      <c r="G31" s="5"/>
      <c r="H31" s="5"/>
      <c r="I31" s="3" t="s">
        <v>64</v>
      </c>
      <c r="J31" s="3"/>
      <c r="K31" s="3" t="s">
        <v>62</v>
      </c>
      <c r="L31" s="3" t="s">
        <v>62</v>
      </c>
      <c r="M31" s="3" t="s">
        <v>63</v>
      </c>
      <c r="N31" s="3" t="s">
        <v>63</v>
      </c>
      <c r="P31" s="49"/>
    </row>
    <row r="32" spans="1:16" s="4" customFormat="1" ht="94.5">
      <c r="A32" s="3">
        <v>16</v>
      </c>
      <c r="B32" s="5" t="s">
        <v>34</v>
      </c>
      <c r="C32" s="3" t="s">
        <v>16</v>
      </c>
      <c r="D32" s="3" t="s">
        <v>19</v>
      </c>
      <c r="E32" s="3" t="s">
        <v>8</v>
      </c>
      <c r="F32" s="5"/>
      <c r="G32" s="5"/>
      <c r="H32" s="5"/>
      <c r="I32" s="3" t="s">
        <v>64</v>
      </c>
      <c r="J32" s="3"/>
      <c r="K32" s="3" t="s">
        <v>62</v>
      </c>
      <c r="L32" s="3" t="s">
        <v>62</v>
      </c>
      <c r="M32" s="3" t="s">
        <v>63</v>
      </c>
      <c r="N32" s="3" t="s">
        <v>63</v>
      </c>
      <c r="P32" s="49"/>
    </row>
    <row r="33" spans="1:16" s="4" customFormat="1" ht="66" customHeight="1">
      <c r="A33" s="3">
        <v>17</v>
      </c>
      <c r="B33" s="5" t="s">
        <v>35</v>
      </c>
      <c r="C33" s="3" t="s">
        <v>20</v>
      </c>
      <c r="D33" s="3" t="s">
        <v>19</v>
      </c>
      <c r="E33" s="3" t="s">
        <v>8</v>
      </c>
      <c r="F33" s="5"/>
      <c r="G33" s="5"/>
      <c r="H33" s="5"/>
      <c r="I33" s="3" t="s">
        <v>64</v>
      </c>
      <c r="J33" s="5"/>
      <c r="K33" s="3" t="s">
        <v>62</v>
      </c>
      <c r="L33" s="3" t="s">
        <v>62</v>
      </c>
      <c r="M33" s="3" t="s">
        <v>63</v>
      </c>
      <c r="N33" s="3" t="s">
        <v>63</v>
      </c>
      <c r="P33" s="49"/>
    </row>
    <row r="34" spans="1:16" s="6" customFormat="1" ht="15.75">
      <c r="A34" s="27">
        <v>6</v>
      </c>
      <c r="B34" s="28" t="s">
        <v>91</v>
      </c>
      <c r="C34" s="27"/>
      <c r="D34" s="27"/>
      <c r="E34" s="27"/>
      <c r="F34" s="27">
        <v>0</v>
      </c>
      <c r="G34" s="27">
        <v>0</v>
      </c>
      <c r="H34" s="27">
        <v>0</v>
      </c>
      <c r="I34" s="27"/>
      <c r="J34" s="29"/>
      <c r="K34" s="27"/>
      <c r="L34" s="27"/>
      <c r="M34" s="27"/>
      <c r="N34" s="27"/>
      <c r="P34" s="50"/>
    </row>
    <row r="35" spans="1:16" s="4" customFormat="1" ht="15.75" customHeight="1">
      <c r="A35" s="69" t="s">
        <v>83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P35" s="49"/>
    </row>
    <row r="36" spans="1:16" s="4" customFormat="1" ht="78.75">
      <c r="A36" s="3">
        <v>18</v>
      </c>
      <c r="B36" s="5" t="s">
        <v>36</v>
      </c>
      <c r="C36" s="3" t="s">
        <v>11</v>
      </c>
      <c r="D36" s="3" t="s">
        <v>24</v>
      </c>
      <c r="E36" s="3" t="s">
        <v>8</v>
      </c>
      <c r="F36" s="5"/>
      <c r="G36" s="5"/>
      <c r="H36" s="5"/>
      <c r="I36" s="3" t="s">
        <v>64</v>
      </c>
      <c r="J36" s="3"/>
      <c r="K36" s="3" t="s">
        <v>62</v>
      </c>
      <c r="L36" s="3" t="s">
        <v>62</v>
      </c>
      <c r="M36" s="3" t="s">
        <v>63</v>
      </c>
      <c r="N36" s="3" t="s">
        <v>63</v>
      </c>
      <c r="P36" s="49"/>
    </row>
    <row r="37" spans="1:16" s="4" customFormat="1" ht="78.75">
      <c r="A37" s="3">
        <v>19</v>
      </c>
      <c r="B37" s="5" t="s">
        <v>37</v>
      </c>
      <c r="C37" s="3" t="s">
        <v>38</v>
      </c>
      <c r="D37" s="3" t="s">
        <v>24</v>
      </c>
      <c r="E37" s="3" t="s">
        <v>8</v>
      </c>
      <c r="F37" s="5"/>
      <c r="G37" s="5"/>
      <c r="H37" s="5"/>
      <c r="I37" s="3" t="s">
        <v>65</v>
      </c>
      <c r="J37" s="3"/>
      <c r="K37" s="3" t="s">
        <v>63</v>
      </c>
      <c r="L37" s="3" t="s">
        <v>63</v>
      </c>
      <c r="M37" s="3" t="s">
        <v>63</v>
      </c>
      <c r="N37" s="3" t="s">
        <v>63</v>
      </c>
      <c r="P37" s="49"/>
    </row>
    <row r="38" spans="1:16" s="4" customFormat="1" ht="165.75" customHeight="1">
      <c r="A38" s="3">
        <v>20</v>
      </c>
      <c r="B38" s="5" t="s">
        <v>39</v>
      </c>
      <c r="C38" s="3" t="s">
        <v>40</v>
      </c>
      <c r="D38" s="3" t="s">
        <v>6</v>
      </c>
      <c r="E38" s="3" t="s">
        <v>8</v>
      </c>
      <c r="F38" s="5"/>
      <c r="G38" s="5"/>
      <c r="H38" s="5"/>
      <c r="I38" s="3" t="s">
        <v>66</v>
      </c>
      <c r="J38" s="3" t="s">
        <v>67</v>
      </c>
      <c r="K38" s="3">
        <v>265</v>
      </c>
      <c r="L38" s="3">
        <v>145</v>
      </c>
      <c r="M38" s="3">
        <v>115</v>
      </c>
      <c r="N38" s="3">
        <v>115</v>
      </c>
      <c r="P38" s="49"/>
    </row>
    <row r="39" spans="1:16" s="4" customFormat="1" ht="94.5">
      <c r="A39" s="3">
        <v>21</v>
      </c>
      <c r="B39" s="25" t="s">
        <v>84</v>
      </c>
      <c r="C39" s="26" t="s">
        <v>68</v>
      </c>
      <c r="D39" s="26" t="s">
        <v>41</v>
      </c>
      <c r="E39" s="26" t="s">
        <v>8</v>
      </c>
      <c r="F39" s="25"/>
      <c r="G39" s="25"/>
      <c r="H39" s="25"/>
      <c r="I39" s="26" t="s">
        <v>114</v>
      </c>
      <c r="J39" s="26" t="s">
        <v>85</v>
      </c>
      <c r="K39" s="26">
        <v>0</v>
      </c>
      <c r="L39" s="26">
        <v>2</v>
      </c>
      <c r="M39" s="26">
        <v>10</v>
      </c>
      <c r="N39" s="26">
        <v>25</v>
      </c>
      <c r="P39" s="49"/>
    </row>
    <row r="40" spans="1:16" s="4" customFormat="1" ht="94.5">
      <c r="A40" s="10">
        <v>22</v>
      </c>
      <c r="B40" s="14" t="s">
        <v>115</v>
      </c>
      <c r="C40" s="10" t="s">
        <v>22</v>
      </c>
      <c r="D40" s="10" t="s">
        <v>42</v>
      </c>
      <c r="E40" s="10" t="s">
        <v>70</v>
      </c>
      <c r="F40" s="15"/>
      <c r="G40" s="16">
        <f>SUM(G42:G82)</f>
        <v>140000</v>
      </c>
      <c r="H40" s="16">
        <f>SUM(H42:H82)</f>
        <v>5296719</v>
      </c>
      <c r="I40" s="16"/>
      <c r="J40" s="16"/>
      <c r="K40" s="16"/>
      <c r="L40" s="16"/>
      <c r="M40" s="16"/>
      <c r="N40" s="16"/>
      <c r="P40" s="49"/>
    </row>
    <row r="41" spans="1:16" s="4" customFormat="1" ht="15.75">
      <c r="A41" s="11"/>
      <c r="B41" s="17" t="s">
        <v>52</v>
      </c>
      <c r="C41" s="11"/>
      <c r="D41" s="11"/>
      <c r="E41" s="17"/>
      <c r="F41" s="18"/>
      <c r="G41" s="18"/>
      <c r="H41" s="18"/>
      <c r="I41" s="19"/>
      <c r="J41" s="19"/>
      <c r="K41" s="19"/>
      <c r="L41" s="19"/>
      <c r="M41" s="19"/>
      <c r="N41" s="19"/>
      <c r="P41" s="49"/>
    </row>
    <row r="42" spans="1:16" s="4" customFormat="1" ht="31.5">
      <c r="A42" s="68"/>
      <c r="B42" s="77" t="s">
        <v>69</v>
      </c>
      <c r="C42" s="68"/>
      <c r="D42" s="68"/>
      <c r="E42" s="68" t="s">
        <v>70</v>
      </c>
      <c r="F42" s="58"/>
      <c r="G42" s="58">
        <v>50000</v>
      </c>
      <c r="H42" s="58">
        <v>50000</v>
      </c>
      <c r="I42" s="16" t="s">
        <v>123</v>
      </c>
      <c r="J42" s="13" t="s">
        <v>71</v>
      </c>
      <c r="K42" s="20">
        <v>0</v>
      </c>
      <c r="L42" s="20">
        <v>0</v>
      </c>
      <c r="M42" s="20">
        <v>2</v>
      </c>
      <c r="N42" s="20">
        <v>3</v>
      </c>
      <c r="P42" s="49"/>
    </row>
    <row r="43" spans="1:16" s="4" customFormat="1" ht="31.5">
      <c r="A43" s="68"/>
      <c r="B43" s="77"/>
      <c r="C43" s="68"/>
      <c r="D43" s="68"/>
      <c r="E43" s="68"/>
      <c r="F43" s="58"/>
      <c r="G43" s="58"/>
      <c r="H43" s="58"/>
      <c r="I43" s="16" t="s">
        <v>72</v>
      </c>
      <c r="J43" s="13" t="s">
        <v>71</v>
      </c>
      <c r="K43" s="20">
        <v>0</v>
      </c>
      <c r="L43" s="20">
        <v>0</v>
      </c>
      <c r="M43" s="20">
        <v>1</v>
      </c>
      <c r="N43" s="20">
        <v>3</v>
      </c>
      <c r="P43" s="49"/>
    </row>
    <row r="44" spans="1:16" s="4" customFormat="1" ht="31.5">
      <c r="A44" s="68"/>
      <c r="B44" s="77"/>
      <c r="C44" s="68"/>
      <c r="D44" s="68"/>
      <c r="E44" s="61"/>
      <c r="F44" s="59"/>
      <c r="G44" s="59"/>
      <c r="H44" s="59"/>
      <c r="I44" s="16" t="s">
        <v>147</v>
      </c>
      <c r="J44" s="13" t="s">
        <v>71</v>
      </c>
      <c r="K44" s="20">
        <v>0</v>
      </c>
      <c r="L44" s="20">
        <v>0</v>
      </c>
      <c r="M44" s="20">
        <v>0</v>
      </c>
      <c r="N44" s="20">
        <v>3</v>
      </c>
      <c r="P44" s="49"/>
    </row>
    <row r="45" spans="1:16" s="4" customFormat="1" ht="31.5">
      <c r="A45" s="68"/>
      <c r="B45" s="77"/>
      <c r="C45" s="68"/>
      <c r="D45" s="68"/>
      <c r="E45" s="60" t="s">
        <v>118</v>
      </c>
      <c r="F45" s="57"/>
      <c r="G45" s="57">
        <v>0</v>
      </c>
      <c r="H45" s="57">
        <v>200000</v>
      </c>
      <c r="I45" s="16" t="s">
        <v>123</v>
      </c>
      <c r="J45" s="13" t="s">
        <v>71</v>
      </c>
      <c r="K45" s="20">
        <v>0</v>
      </c>
      <c r="L45" s="20">
        <v>0</v>
      </c>
      <c r="M45" s="20">
        <v>0</v>
      </c>
      <c r="N45" s="20">
        <v>1</v>
      </c>
      <c r="P45" s="49"/>
    </row>
    <row r="46" spans="1:16" s="4" customFormat="1" ht="31.5">
      <c r="A46" s="68"/>
      <c r="B46" s="77"/>
      <c r="C46" s="68"/>
      <c r="D46" s="68"/>
      <c r="E46" s="68"/>
      <c r="F46" s="58"/>
      <c r="G46" s="58"/>
      <c r="H46" s="58"/>
      <c r="I46" s="16" t="s">
        <v>137</v>
      </c>
      <c r="J46" s="13" t="s">
        <v>71</v>
      </c>
      <c r="K46" s="20">
        <v>0</v>
      </c>
      <c r="L46" s="20">
        <v>0</v>
      </c>
      <c r="M46" s="20">
        <v>0</v>
      </c>
      <c r="N46" s="20">
        <v>1</v>
      </c>
      <c r="P46" s="49"/>
    </row>
    <row r="47" spans="1:16" s="4" customFormat="1" ht="31.5">
      <c r="A47" s="68"/>
      <c r="B47" s="77"/>
      <c r="C47" s="68"/>
      <c r="D47" s="68"/>
      <c r="E47" s="68"/>
      <c r="F47" s="58"/>
      <c r="G47" s="58"/>
      <c r="H47" s="58"/>
      <c r="I47" s="16" t="s">
        <v>150</v>
      </c>
      <c r="J47" s="13" t="s">
        <v>71</v>
      </c>
      <c r="K47" s="20">
        <v>0</v>
      </c>
      <c r="L47" s="20">
        <v>0</v>
      </c>
      <c r="M47" s="20">
        <v>0</v>
      </c>
      <c r="N47" s="20">
        <v>1</v>
      </c>
      <c r="P47" s="49"/>
    </row>
    <row r="48" spans="1:16" s="4" customFormat="1" ht="31.5">
      <c r="A48" s="68"/>
      <c r="B48" s="77"/>
      <c r="C48" s="68"/>
      <c r="D48" s="68"/>
      <c r="E48" s="68"/>
      <c r="F48" s="58"/>
      <c r="G48" s="58"/>
      <c r="H48" s="58"/>
      <c r="I48" s="16" t="s">
        <v>72</v>
      </c>
      <c r="J48" s="13" t="s">
        <v>71</v>
      </c>
      <c r="K48" s="20">
        <v>0</v>
      </c>
      <c r="L48" s="20">
        <v>0</v>
      </c>
      <c r="M48" s="20">
        <v>0</v>
      </c>
      <c r="N48" s="20">
        <v>2</v>
      </c>
      <c r="P48" s="49"/>
    </row>
    <row r="49" spans="1:16" s="4" customFormat="1" ht="47.25">
      <c r="A49" s="61"/>
      <c r="B49" s="67"/>
      <c r="C49" s="61"/>
      <c r="D49" s="61"/>
      <c r="E49" s="61"/>
      <c r="F49" s="59"/>
      <c r="G49" s="59"/>
      <c r="H49" s="59"/>
      <c r="I49" s="16" t="s">
        <v>132</v>
      </c>
      <c r="J49" s="13" t="s">
        <v>71</v>
      </c>
      <c r="K49" s="20">
        <v>0</v>
      </c>
      <c r="L49" s="20">
        <v>0</v>
      </c>
      <c r="M49" s="20">
        <v>0</v>
      </c>
      <c r="N49" s="20">
        <v>1</v>
      </c>
      <c r="P49" s="49"/>
    </row>
    <row r="50" spans="1:16" s="4" customFormat="1" ht="32.25" customHeight="1">
      <c r="A50" s="60"/>
      <c r="B50" s="66" t="s">
        <v>76</v>
      </c>
      <c r="C50" s="60"/>
      <c r="D50" s="60"/>
      <c r="E50" s="60" t="s">
        <v>70</v>
      </c>
      <c r="F50" s="57"/>
      <c r="G50" s="57">
        <v>0</v>
      </c>
      <c r="H50" s="57">
        <v>97000</v>
      </c>
      <c r="I50" s="21" t="s">
        <v>79</v>
      </c>
      <c r="J50" s="13" t="s">
        <v>71</v>
      </c>
      <c r="K50" s="20">
        <v>0</v>
      </c>
      <c r="L50" s="20">
        <v>0</v>
      </c>
      <c r="M50" s="20">
        <v>0</v>
      </c>
      <c r="N50" s="20">
        <v>3</v>
      </c>
      <c r="P50" s="49"/>
    </row>
    <row r="51" spans="1:16" s="4" customFormat="1" ht="32.25" customHeight="1">
      <c r="A51" s="68"/>
      <c r="B51" s="77"/>
      <c r="C51" s="61"/>
      <c r="D51" s="61"/>
      <c r="E51" s="61"/>
      <c r="F51" s="59"/>
      <c r="G51" s="59"/>
      <c r="H51" s="59"/>
      <c r="I51" s="16" t="s">
        <v>123</v>
      </c>
      <c r="J51" s="13" t="s">
        <v>71</v>
      </c>
      <c r="K51" s="20">
        <v>0</v>
      </c>
      <c r="L51" s="20">
        <v>0</v>
      </c>
      <c r="M51" s="20">
        <v>0</v>
      </c>
      <c r="N51" s="20">
        <v>1</v>
      </c>
      <c r="P51" s="49"/>
    </row>
    <row r="52" spans="1:16" s="4" customFormat="1" ht="105" customHeight="1">
      <c r="A52" s="61"/>
      <c r="B52" s="67"/>
      <c r="C52" s="11"/>
      <c r="D52" s="11"/>
      <c r="E52" s="3" t="s">
        <v>118</v>
      </c>
      <c r="F52" s="19"/>
      <c r="G52" s="19">
        <v>0</v>
      </c>
      <c r="H52" s="19">
        <v>207288</v>
      </c>
      <c r="I52" s="21" t="s">
        <v>133</v>
      </c>
      <c r="J52" s="13" t="s">
        <v>71</v>
      </c>
      <c r="K52" s="20">
        <v>0</v>
      </c>
      <c r="L52" s="20">
        <v>0</v>
      </c>
      <c r="M52" s="20">
        <v>0</v>
      </c>
      <c r="N52" s="20">
        <v>8</v>
      </c>
      <c r="P52" s="49"/>
    </row>
    <row r="53" spans="1:16" s="4" customFormat="1" ht="67.5" customHeight="1">
      <c r="A53" s="60"/>
      <c r="B53" s="66" t="s">
        <v>78</v>
      </c>
      <c r="C53" s="60"/>
      <c r="D53" s="60"/>
      <c r="E53" s="42" t="s">
        <v>70</v>
      </c>
      <c r="F53" s="19"/>
      <c r="G53" s="19">
        <v>0</v>
      </c>
      <c r="H53" s="19">
        <v>90000</v>
      </c>
      <c r="I53" s="21" t="s">
        <v>79</v>
      </c>
      <c r="J53" s="13" t="s">
        <v>71</v>
      </c>
      <c r="K53" s="20">
        <v>0</v>
      </c>
      <c r="L53" s="20">
        <v>0</v>
      </c>
      <c r="M53" s="20">
        <v>0</v>
      </c>
      <c r="N53" s="20">
        <v>3</v>
      </c>
      <c r="P53" s="49"/>
    </row>
    <row r="54" spans="1:16" s="4" customFormat="1" ht="60" customHeight="1">
      <c r="A54" s="61"/>
      <c r="B54" s="67"/>
      <c r="C54" s="61"/>
      <c r="D54" s="61"/>
      <c r="E54" s="3" t="s">
        <v>118</v>
      </c>
      <c r="F54" s="19"/>
      <c r="G54" s="19">
        <v>0</v>
      </c>
      <c r="H54" s="19">
        <v>17000</v>
      </c>
      <c r="I54" s="21" t="s">
        <v>136</v>
      </c>
      <c r="J54" s="13" t="s">
        <v>71</v>
      </c>
      <c r="K54" s="22">
        <v>0</v>
      </c>
      <c r="L54" s="22">
        <v>0</v>
      </c>
      <c r="M54" s="22">
        <v>0</v>
      </c>
      <c r="N54" s="22">
        <v>1</v>
      </c>
      <c r="P54" s="49"/>
    </row>
    <row r="55" spans="1:16" s="4" customFormat="1" ht="35.25" customHeight="1">
      <c r="A55" s="60"/>
      <c r="B55" s="66" t="s">
        <v>73</v>
      </c>
      <c r="C55" s="60"/>
      <c r="D55" s="60"/>
      <c r="E55" s="60" t="s">
        <v>70</v>
      </c>
      <c r="F55" s="57"/>
      <c r="G55" s="57">
        <v>45000</v>
      </c>
      <c r="H55" s="57">
        <v>102800</v>
      </c>
      <c r="I55" s="13" t="s">
        <v>72</v>
      </c>
      <c r="J55" s="13" t="s">
        <v>71</v>
      </c>
      <c r="K55" s="20">
        <v>0</v>
      </c>
      <c r="L55" s="20">
        <v>0</v>
      </c>
      <c r="M55" s="20">
        <v>2</v>
      </c>
      <c r="N55" s="20">
        <v>5</v>
      </c>
      <c r="P55" s="49"/>
    </row>
    <row r="56" spans="1:16" s="4" customFormat="1" ht="63">
      <c r="A56" s="61"/>
      <c r="B56" s="67"/>
      <c r="C56" s="61"/>
      <c r="D56" s="61"/>
      <c r="E56" s="61"/>
      <c r="F56" s="59"/>
      <c r="G56" s="59"/>
      <c r="H56" s="59"/>
      <c r="I56" s="16" t="s">
        <v>138</v>
      </c>
      <c r="J56" s="13" t="s">
        <v>71</v>
      </c>
      <c r="K56" s="44">
        <v>0</v>
      </c>
      <c r="L56" s="44">
        <v>0</v>
      </c>
      <c r="M56" s="44">
        <v>6</v>
      </c>
      <c r="N56" s="44">
        <v>0</v>
      </c>
      <c r="P56" s="49"/>
    </row>
    <row r="57" spans="1:16" s="4" customFormat="1" ht="72" customHeight="1">
      <c r="A57" s="11"/>
      <c r="B57" s="5" t="s">
        <v>119</v>
      </c>
      <c r="C57" s="42"/>
      <c r="D57" s="42"/>
      <c r="E57" s="10" t="s">
        <v>70</v>
      </c>
      <c r="F57" s="15"/>
      <c r="G57" s="16">
        <v>0</v>
      </c>
      <c r="H57" s="21">
        <f>50000+33854</f>
        <v>83854</v>
      </c>
      <c r="I57" s="21" t="s">
        <v>79</v>
      </c>
      <c r="J57" s="23" t="s">
        <v>71</v>
      </c>
      <c r="K57" s="22">
        <v>0</v>
      </c>
      <c r="L57" s="22">
        <v>0</v>
      </c>
      <c r="M57" s="22">
        <v>0</v>
      </c>
      <c r="N57" s="22">
        <v>2</v>
      </c>
      <c r="P57" s="49"/>
    </row>
    <row r="58" spans="1:16" s="4" customFormat="1" ht="63" customHeight="1">
      <c r="A58" s="60"/>
      <c r="B58" s="66" t="s">
        <v>77</v>
      </c>
      <c r="C58" s="60"/>
      <c r="D58" s="60"/>
      <c r="E58" s="10" t="s">
        <v>70</v>
      </c>
      <c r="F58" s="15"/>
      <c r="G58" s="16">
        <v>45000</v>
      </c>
      <c r="H58" s="16">
        <v>45000</v>
      </c>
      <c r="I58" s="21" t="s">
        <v>79</v>
      </c>
      <c r="J58" s="13" t="s">
        <v>71</v>
      </c>
      <c r="K58" s="22">
        <v>0</v>
      </c>
      <c r="L58" s="22">
        <v>0</v>
      </c>
      <c r="M58" s="22">
        <v>2</v>
      </c>
      <c r="N58" s="22">
        <v>2</v>
      </c>
      <c r="P58" s="49"/>
    </row>
    <row r="59" spans="1:16" s="4" customFormat="1" ht="47.25">
      <c r="A59" s="61"/>
      <c r="B59" s="67"/>
      <c r="C59" s="61"/>
      <c r="D59" s="61"/>
      <c r="E59" s="3" t="s">
        <v>118</v>
      </c>
      <c r="F59" s="15"/>
      <c r="G59" s="16">
        <v>0</v>
      </c>
      <c r="H59" s="16">
        <v>17000</v>
      </c>
      <c r="I59" s="21" t="s">
        <v>136</v>
      </c>
      <c r="J59" s="13" t="s">
        <v>71</v>
      </c>
      <c r="K59" s="22">
        <v>0</v>
      </c>
      <c r="L59" s="22">
        <v>0</v>
      </c>
      <c r="M59" s="22">
        <v>0</v>
      </c>
      <c r="N59" s="22">
        <v>1</v>
      </c>
      <c r="P59" s="49"/>
    </row>
    <row r="60" spans="1:16" s="4" customFormat="1" ht="47.25">
      <c r="A60" s="42"/>
      <c r="B60" s="66" t="s">
        <v>120</v>
      </c>
      <c r="C60" s="60"/>
      <c r="D60" s="60"/>
      <c r="E60" s="60" t="s">
        <v>70</v>
      </c>
      <c r="F60" s="57"/>
      <c r="G60" s="57">
        <v>0</v>
      </c>
      <c r="H60" s="57">
        <v>50000</v>
      </c>
      <c r="I60" s="21" t="s">
        <v>145</v>
      </c>
      <c r="J60" s="13" t="s">
        <v>71</v>
      </c>
      <c r="K60" s="22">
        <v>0</v>
      </c>
      <c r="L60" s="22">
        <v>0</v>
      </c>
      <c r="M60" s="22">
        <v>0</v>
      </c>
      <c r="N60" s="22">
        <v>1</v>
      </c>
      <c r="P60" s="49"/>
    </row>
    <row r="61" spans="1:16" s="4" customFormat="1" ht="47.25">
      <c r="A61" s="42"/>
      <c r="B61" s="77"/>
      <c r="C61" s="68"/>
      <c r="D61" s="68"/>
      <c r="E61" s="68"/>
      <c r="F61" s="58"/>
      <c r="G61" s="58"/>
      <c r="H61" s="58"/>
      <c r="I61" s="21" t="s">
        <v>136</v>
      </c>
      <c r="J61" s="13" t="s">
        <v>71</v>
      </c>
      <c r="K61" s="22">
        <v>0</v>
      </c>
      <c r="L61" s="22">
        <v>0</v>
      </c>
      <c r="M61" s="22">
        <v>0</v>
      </c>
      <c r="N61" s="22">
        <v>1</v>
      </c>
      <c r="P61" s="49"/>
    </row>
    <row r="62" spans="1:16" s="4" customFormat="1" ht="31.5">
      <c r="A62" s="10"/>
      <c r="B62" s="67"/>
      <c r="C62" s="61"/>
      <c r="D62" s="61"/>
      <c r="E62" s="61"/>
      <c r="F62" s="59"/>
      <c r="G62" s="59"/>
      <c r="H62" s="59"/>
      <c r="I62" s="21" t="s">
        <v>79</v>
      </c>
      <c r="J62" s="13" t="s">
        <v>71</v>
      </c>
      <c r="K62" s="22">
        <v>0</v>
      </c>
      <c r="L62" s="22">
        <v>0</v>
      </c>
      <c r="M62" s="22">
        <v>0</v>
      </c>
      <c r="N62" s="22">
        <v>1</v>
      </c>
      <c r="P62" s="49"/>
    </row>
    <row r="63" spans="1:16" s="4" customFormat="1" ht="31.5">
      <c r="A63" s="10"/>
      <c r="B63" s="66" t="s">
        <v>121</v>
      </c>
      <c r="C63" s="60"/>
      <c r="D63" s="60"/>
      <c r="E63" s="60" t="s">
        <v>70</v>
      </c>
      <c r="F63" s="57"/>
      <c r="G63" s="57">
        <v>0</v>
      </c>
      <c r="H63" s="57">
        <v>50000</v>
      </c>
      <c r="I63" s="21" t="s">
        <v>123</v>
      </c>
      <c r="J63" s="13" t="s">
        <v>71</v>
      </c>
      <c r="K63" s="22">
        <v>0</v>
      </c>
      <c r="L63" s="22">
        <v>0</v>
      </c>
      <c r="M63" s="22">
        <v>0</v>
      </c>
      <c r="N63" s="22">
        <v>2</v>
      </c>
      <c r="P63" s="49"/>
    </row>
    <row r="64" spans="1:16" s="4" customFormat="1" ht="57" customHeight="1">
      <c r="A64" s="10"/>
      <c r="B64" s="67"/>
      <c r="C64" s="61"/>
      <c r="D64" s="61"/>
      <c r="E64" s="61"/>
      <c r="F64" s="59"/>
      <c r="G64" s="59"/>
      <c r="H64" s="59"/>
      <c r="I64" s="21" t="s">
        <v>145</v>
      </c>
      <c r="J64" s="13" t="s">
        <v>71</v>
      </c>
      <c r="K64" s="22">
        <v>0</v>
      </c>
      <c r="L64" s="22">
        <v>0</v>
      </c>
      <c r="M64" s="22">
        <v>0</v>
      </c>
      <c r="N64" s="22">
        <v>1</v>
      </c>
      <c r="P64" s="49"/>
    </row>
    <row r="65" spans="1:16" s="4" customFormat="1" ht="57" customHeight="1">
      <c r="A65" s="10"/>
      <c r="B65" s="66" t="s">
        <v>122</v>
      </c>
      <c r="C65" s="60"/>
      <c r="D65" s="60"/>
      <c r="E65" s="60" t="s">
        <v>70</v>
      </c>
      <c r="F65" s="57"/>
      <c r="G65" s="57">
        <v>0</v>
      </c>
      <c r="H65" s="57">
        <v>368145</v>
      </c>
      <c r="I65" s="21" t="s">
        <v>145</v>
      </c>
      <c r="J65" s="16" t="s">
        <v>71</v>
      </c>
      <c r="K65" s="22">
        <v>0</v>
      </c>
      <c r="L65" s="22">
        <v>0</v>
      </c>
      <c r="M65" s="22">
        <v>0</v>
      </c>
      <c r="N65" s="22">
        <v>7</v>
      </c>
      <c r="P65" s="49"/>
    </row>
    <row r="66" spans="1:16" s="4" customFormat="1" ht="35.25" customHeight="1">
      <c r="A66" s="10"/>
      <c r="B66" s="77"/>
      <c r="C66" s="68"/>
      <c r="D66" s="68"/>
      <c r="E66" s="68"/>
      <c r="F66" s="58"/>
      <c r="G66" s="58"/>
      <c r="H66" s="58"/>
      <c r="I66" s="16" t="s">
        <v>147</v>
      </c>
      <c r="J66" s="16" t="s">
        <v>71</v>
      </c>
      <c r="K66" s="22">
        <v>0</v>
      </c>
      <c r="L66" s="22">
        <v>0</v>
      </c>
      <c r="M66" s="22">
        <v>0</v>
      </c>
      <c r="N66" s="22">
        <v>4</v>
      </c>
      <c r="P66" s="49"/>
    </row>
    <row r="67" spans="1:16" s="4" customFormat="1" ht="35.25" customHeight="1">
      <c r="A67" s="10"/>
      <c r="B67" s="77"/>
      <c r="C67" s="68"/>
      <c r="D67" s="68"/>
      <c r="E67" s="68"/>
      <c r="F67" s="58"/>
      <c r="G67" s="58"/>
      <c r="H67" s="58"/>
      <c r="I67" s="21" t="s">
        <v>148</v>
      </c>
      <c r="J67" s="16" t="s">
        <v>71</v>
      </c>
      <c r="K67" s="22">
        <v>0</v>
      </c>
      <c r="L67" s="22">
        <v>0</v>
      </c>
      <c r="M67" s="22">
        <v>0</v>
      </c>
      <c r="N67" s="22">
        <v>4</v>
      </c>
      <c r="P67" s="49"/>
    </row>
    <row r="68" spans="1:16" s="4" customFormat="1" ht="35.25" customHeight="1">
      <c r="A68" s="10"/>
      <c r="B68" s="77"/>
      <c r="C68" s="68"/>
      <c r="D68" s="68"/>
      <c r="E68" s="68"/>
      <c r="F68" s="58"/>
      <c r="G68" s="58"/>
      <c r="H68" s="58"/>
      <c r="I68" s="21" t="s">
        <v>79</v>
      </c>
      <c r="J68" s="16" t="s">
        <v>71</v>
      </c>
      <c r="K68" s="22">
        <v>0</v>
      </c>
      <c r="L68" s="22">
        <v>0</v>
      </c>
      <c r="M68" s="22">
        <v>0</v>
      </c>
      <c r="N68" s="22">
        <v>1</v>
      </c>
      <c r="P68" s="49"/>
    </row>
    <row r="69" spans="1:16" s="4" customFormat="1" ht="35.25" customHeight="1">
      <c r="A69" s="10"/>
      <c r="B69" s="77"/>
      <c r="C69" s="68"/>
      <c r="D69" s="68"/>
      <c r="E69" s="68"/>
      <c r="F69" s="58"/>
      <c r="G69" s="58"/>
      <c r="H69" s="58"/>
      <c r="I69" s="21" t="s">
        <v>149</v>
      </c>
      <c r="J69" s="16" t="s">
        <v>71</v>
      </c>
      <c r="K69" s="22">
        <v>0</v>
      </c>
      <c r="L69" s="22">
        <v>0</v>
      </c>
      <c r="M69" s="22">
        <v>0</v>
      </c>
      <c r="N69" s="22">
        <v>2</v>
      </c>
      <c r="P69" s="49"/>
    </row>
    <row r="70" spans="1:16" s="4" customFormat="1" ht="69.75" customHeight="1">
      <c r="A70" s="10"/>
      <c r="B70" s="77"/>
      <c r="C70" s="68"/>
      <c r="D70" s="68"/>
      <c r="E70" s="68"/>
      <c r="F70" s="58"/>
      <c r="G70" s="58"/>
      <c r="H70" s="58"/>
      <c r="I70" s="21" t="s">
        <v>134</v>
      </c>
      <c r="J70" s="16" t="s">
        <v>71</v>
      </c>
      <c r="K70" s="22">
        <v>0</v>
      </c>
      <c r="L70" s="22">
        <v>0</v>
      </c>
      <c r="M70" s="22">
        <v>0</v>
      </c>
      <c r="N70" s="22">
        <v>2</v>
      </c>
      <c r="P70" s="49"/>
    </row>
    <row r="71" spans="1:16" s="4" customFormat="1" ht="35.25" customHeight="1">
      <c r="A71" s="60"/>
      <c r="B71" s="77"/>
      <c r="C71" s="68"/>
      <c r="D71" s="68"/>
      <c r="E71" s="68"/>
      <c r="F71" s="58"/>
      <c r="G71" s="58"/>
      <c r="H71" s="58"/>
      <c r="I71" s="21" t="s">
        <v>123</v>
      </c>
      <c r="J71" s="16" t="s">
        <v>71</v>
      </c>
      <c r="K71" s="22">
        <v>0</v>
      </c>
      <c r="L71" s="22">
        <v>0</v>
      </c>
      <c r="M71" s="22">
        <v>0</v>
      </c>
      <c r="N71" s="22">
        <v>5</v>
      </c>
      <c r="P71" s="49"/>
    </row>
    <row r="72" spans="1:16" s="4" customFormat="1" ht="32.25" customHeight="1">
      <c r="A72" s="68"/>
      <c r="B72" s="77"/>
      <c r="C72" s="68"/>
      <c r="D72" s="68"/>
      <c r="E72" s="61"/>
      <c r="F72" s="59"/>
      <c r="G72" s="59"/>
      <c r="H72" s="59"/>
      <c r="I72" s="21" t="s">
        <v>72</v>
      </c>
      <c r="J72" s="16" t="s">
        <v>71</v>
      </c>
      <c r="K72" s="22">
        <v>0</v>
      </c>
      <c r="L72" s="22">
        <v>0</v>
      </c>
      <c r="M72" s="22">
        <v>0</v>
      </c>
      <c r="N72" s="22">
        <v>3</v>
      </c>
      <c r="P72" s="49"/>
    </row>
    <row r="73" spans="1:16" s="4" customFormat="1" ht="51.75" customHeight="1">
      <c r="A73" s="61"/>
      <c r="B73" s="67"/>
      <c r="C73" s="61"/>
      <c r="D73" s="61"/>
      <c r="E73" s="3" t="s">
        <v>118</v>
      </c>
      <c r="F73" s="15"/>
      <c r="G73" s="16">
        <v>0</v>
      </c>
      <c r="H73" s="16">
        <v>17000</v>
      </c>
      <c r="I73" s="21" t="s">
        <v>136</v>
      </c>
      <c r="J73" s="13" t="s">
        <v>71</v>
      </c>
      <c r="K73" s="22">
        <v>0</v>
      </c>
      <c r="L73" s="22">
        <v>0</v>
      </c>
      <c r="M73" s="22">
        <v>0</v>
      </c>
      <c r="N73" s="22">
        <v>1</v>
      </c>
      <c r="P73" s="49"/>
    </row>
    <row r="74" spans="1:16" s="4" customFormat="1" ht="84.75" customHeight="1">
      <c r="A74" s="42"/>
      <c r="B74" s="43" t="s">
        <v>124</v>
      </c>
      <c r="C74" s="43"/>
      <c r="D74" s="42"/>
      <c r="E74" s="10" t="s">
        <v>70</v>
      </c>
      <c r="F74" s="15"/>
      <c r="G74" s="16">
        <v>0</v>
      </c>
      <c r="H74" s="16">
        <v>50000</v>
      </c>
      <c r="I74" s="21" t="s">
        <v>79</v>
      </c>
      <c r="J74" s="13" t="s">
        <v>71</v>
      </c>
      <c r="K74" s="22">
        <v>0</v>
      </c>
      <c r="L74" s="22">
        <v>0</v>
      </c>
      <c r="M74" s="22">
        <v>0</v>
      </c>
      <c r="N74" s="22">
        <v>2</v>
      </c>
      <c r="P74" s="49"/>
    </row>
    <row r="75" spans="1:16" s="4" customFormat="1" ht="80.25" customHeight="1">
      <c r="A75" s="3"/>
      <c r="B75" s="45" t="s">
        <v>125</v>
      </c>
      <c r="C75" s="45"/>
      <c r="D75" s="3"/>
      <c r="E75" s="10" t="s">
        <v>70</v>
      </c>
      <c r="F75" s="15"/>
      <c r="G75" s="16">
        <v>0</v>
      </c>
      <c r="H75" s="16">
        <v>72765</v>
      </c>
      <c r="I75" s="21" t="s">
        <v>145</v>
      </c>
      <c r="J75" s="13" t="s">
        <v>71</v>
      </c>
      <c r="K75" s="22">
        <v>0</v>
      </c>
      <c r="L75" s="22">
        <v>0</v>
      </c>
      <c r="M75" s="22">
        <v>0</v>
      </c>
      <c r="N75" s="22">
        <v>1</v>
      </c>
      <c r="P75" s="49"/>
    </row>
    <row r="76" spans="1:16" s="4" customFormat="1" ht="75.75" customHeight="1">
      <c r="A76" s="60"/>
      <c r="B76" s="66" t="s">
        <v>126</v>
      </c>
      <c r="C76" s="60"/>
      <c r="D76" s="60"/>
      <c r="E76" s="10" t="s">
        <v>70</v>
      </c>
      <c r="F76" s="15"/>
      <c r="G76" s="16">
        <v>0</v>
      </c>
      <c r="H76" s="16">
        <v>50000</v>
      </c>
      <c r="I76" s="21" t="s">
        <v>145</v>
      </c>
      <c r="J76" s="13" t="s">
        <v>71</v>
      </c>
      <c r="K76" s="22">
        <v>0</v>
      </c>
      <c r="L76" s="22">
        <v>0</v>
      </c>
      <c r="M76" s="22">
        <v>0</v>
      </c>
      <c r="N76" s="22">
        <v>2</v>
      </c>
      <c r="P76" s="49"/>
    </row>
    <row r="77" spans="1:16" s="4" customFormat="1" ht="61.5" customHeight="1">
      <c r="A77" s="61"/>
      <c r="B77" s="67"/>
      <c r="C77" s="61"/>
      <c r="D77" s="61"/>
      <c r="E77" s="3" t="s">
        <v>118</v>
      </c>
      <c r="F77" s="15"/>
      <c r="G77" s="16">
        <v>0</v>
      </c>
      <c r="H77" s="16">
        <v>26000</v>
      </c>
      <c r="I77" s="21" t="s">
        <v>130</v>
      </c>
      <c r="J77" s="13" t="s">
        <v>71</v>
      </c>
      <c r="K77" s="22">
        <v>0</v>
      </c>
      <c r="L77" s="22">
        <v>0</v>
      </c>
      <c r="M77" s="22">
        <v>0</v>
      </c>
      <c r="N77" s="22">
        <v>5</v>
      </c>
      <c r="P77" s="49"/>
    </row>
    <row r="78" spans="1:16" s="4" customFormat="1" ht="39" customHeight="1">
      <c r="A78" s="60"/>
      <c r="B78" s="66" t="s">
        <v>127</v>
      </c>
      <c r="C78" s="60"/>
      <c r="D78" s="60"/>
      <c r="E78" s="60" t="s">
        <v>70</v>
      </c>
      <c r="F78" s="57"/>
      <c r="G78" s="57">
        <v>0</v>
      </c>
      <c r="H78" s="57">
        <v>285855</v>
      </c>
      <c r="I78" s="21" t="s">
        <v>79</v>
      </c>
      <c r="J78" s="13" t="s">
        <v>71</v>
      </c>
      <c r="K78" s="22">
        <v>0</v>
      </c>
      <c r="L78" s="22">
        <v>0</v>
      </c>
      <c r="M78" s="22">
        <v>0</v>
      </c>
      <c r="N78" s="22">
        <v>1</v>
      </c>
      <c r="P78" s="49"/>
    </row>
    <row r="79" spans="1:16" s="4" customFormat="1" ht="48.75" customHeight="1">
      <c r="A79" s="68"/>
      <c r="B79" s="77"/>
      <c r="C79" s="68"/>
      <c r="D79" s="68"/>
      <c r="E79" s="68"/>
      <c r="F79" s="58"/>
      <c r="G79" s="58"/>
      <c r="H79" s="58"/>
      <c r="I79" s="21" t="s">
        <v>128</v>
      </c>
      <c r="J79" s="16" t="s">
        <v>71</v>
      </c>
      <c r="K79" s="22">
        <v>0</v>
      </c>
      <c r="L79" s="22">
        <v>0</v>
      </c>
      <c r="M79" s="22">
        <v>0</v>
      </c>
      <c r="N79" s="22">
        <v>2</v>
      </c>
      <c r="P79" s="49"/>
    </row>
    <row r="80" spans="1:16" s="4" customFormat="1" ht="68.25" customHeight="1">
      <c r="A80" s="68"/>
      <c r="B80" s="77"/>
      <c r="C80" s="68"/>
      <c r="D80" s="68"/>
      <c r="E80" s="68"/>
      <c r="F80" s="58"/>
      <c r="G80" s="58"/>
      <c r="H80" s="58"/>
      <c r="I80" s="21" t="s">
        <v>134</v>
      </c>
      <c r="J80" s="16" t="s">
        <v>71</v>
      </c>
      <c r="K80" s="22">
        <v>0</v>
      </c>
      <c r="L80" s="22">
        <v>0</v>
      </c>
      <c r="M80" s="22">
        <v>0</v>
      </c>
      <c r="N80" s="22">
        <v>1</v>
      </c>
      <c r="P80" s="49"/>
    </row>
    <row r="81" spans="1:16" s="4" customFormat="1" ht="45" customHeight="1">
      <c r="A81" s="68"/>
      <c r="B81" s="77"/>
      <c r="C81" s="61"/>
      <c r="D81" s="61"/>
      <c r="E81" s="61"/>
      <c r="F81" s="59"/>
      <c r="G81" s="59"/>
      <c r="H81" s="59"/>
      <c r="I81" s="21" t="s">
        <v>135</v>
      </c>
      <c r="J81" s="16" t="s">
        <v>71</v>
      </c>
      <c r="K81" s="22">
        <v>0</v>
      </c>
      <c r="L81" s="22">
        <v>0</v>
      </c>
      <c r="M81" s="22">
        <v>0</v>
      </c>
      <c r="N81" s="22">
        <v>16</v>
      </c>
      <c r="P81" s="49"/>
    </row>
    <row r="82" spans="1:16" s="4" customFormat="1" ht="75" customHeight="1">
      <c r="A82" s="61"/>
      <c r="B82" s="67"/>
      <c r="C82" s="42"/>
      <c r="D82" s="42"/>
      <c r="E82" s="3" t="s">
        <v>118</v>
      </c>
      <c r="F82" s="15"/>
      <c r="G82" s="16">
        <v>0</v>
      </c>
      <c r="H82" s="16">
        <f>3282076+134936</f>
        <v>3417012</v>
      </c>
      <c r="I82" s="21" t="s">
        <v>131</v>
      </c>
      <c r="J82" s="16" t="s">
        <v>71</v>
      </c>
      <c r="K82" s="22">
        <v>0</v>
      </c>
      <c r="L82" s="22">
        <v>0</v>
      </c>
      <c r="M82" s="22">
        <v>0</v>
      </c>
      <c r="N82" s="22">
        <v>4</v>
      </c>
      <c r="P82" s="49"/>
    </row>
    <row r="83" spans="1:16" s="4" customFormat="1" ht="94.5">
      <c r="A83" s="10">
        <v>23</v>
      </c>
      <c r="B83" s="52" t="s">
        <v>116</v>
      </c>
      <c r="C83" s="53" t="s">
        <v>22</v>
      </c>
      <c r="D83" s="53" t="s">
        <v>42</v>
      </c>
      <c r="E83" s="53"/>
      <c r="F83" s="54"/>
      <c r="G83" s="21">
        <f>SUM(G85:G101)</f>
        <v>110000</v>
      </c>
      <c r="H83" s="21">
        <f>SUM(H85:H101)</f>
        <v>1036200</v>
      </c>
      <c r="I83" s="21"/>
      <c r="J83" s="21"/>
      <c r="K83" s="21"/>
      <c r="L83" s="21"/>
      <c r="M83" s="21"/>
      <c r="N83" s="21"/>
      <c r="P83" s="49"/>
    </row>
    <row r="84" spans="1:16" s="4" customFormat="1" ht="15.75">
      <c r="A84" s="11"/>
      <c r="B84" s="17" t="s">
        <v>52</v>
      </c>
      <c r="C84" s="11"/>
      <c r="D84" s="11"/>
      <c r="E84" s="17"/>
      <c r="F84" s="18"/>
      <c r="G84" s="19"/>
      <c r="H84" s="19"/>
      <c r="I84" s="19"/>
      <c r="J84" s="19"/>
      <c r="K84" s="19"/>
      <c r="L84" s="19"/>
      <c r="M84" s="19"/>
      <c r="N84" s="19"/>
      <c r="P84" s="49"/>
    </row>
    <row r="85" spans="1:16" s="4" customFormat="1" ht="94.5">
      <c r="A85" s="60"/>
      <c r="B85" s="66" t="s">
        <v>73</v>
      </c>
      <c r="C85" s="60"/>
      <c r="D85" s="60"/>
      <c r="E85" s="10" t="s">
        <v>70</v>
      </c>
      <c r="F85" s="7"/>
      <c r="G85" s="13">
        <v>5000</v>
      </c>
      <c r="H85" s="13">
        <v>27200</v>
      </c>
      <c r="I85" s="23" t="s">
        <v>74</v>
      </c>
      <c r="J85" s="23" t="s">
        <v>75</v>
      </c>
      <c r="K85" s="24">
        <v>0</v>
      </c>
      <c r="L85" s="24">
        <v>0</v>
      </c>
      <c r="M85" s="24">
        <v>1</v>
      </c>
      <c r="N85" s="24">
        <v>2</v>
      </c>
      <c r="P85" s="49"/>
    </row>
    <row r="86" spans="1:16" s="4" customFormat="1" ht="94.5">
      <c r="A86" s="61"/>
      <c r="B86" s="67"/>
      <c r="C86" s="61"/>
      <c r="D86" s="61"/>
      <c r="E86" s="3" t="s">
        <v>118</v>
      </c>
      <c r="F86" s="7"/>
      <c r="G86" s="13">
        <v>0</v>
      </c>
      <c r="H86" s="13">
        <v>60000</v>
      </c>
      <c r="I86" s="23" t="s">
        <v>74</v>
      </c>
      <c r="J86" s="23" t="s">
        <v>75</v>
      </c>
      <c r="K86" s="24">
        <v>0</v>
      </c>
      <c r="L86" s="24">
        <v>0</v>
      </c>
      <c r="M86" s="24">
        <v>0</v>
      </c>
      <c r="N86" s="24">
        <v>3</v>
      </c>
      <c r="P86" s="49"/>
    </row>
    <row r="87" spans="1:16" s="4" customFormat="1" ht="94.5">
      <c r="A87" s="60"/>
      <c r="B87" s="66" t="s">
        <v>76</v>
      </c>
      <c r="C87" s="60"/>
      <c r="D87" s="60"/>
      <c r="E87" s="10" t="s">
        <v>70</v>
      </c>
      <c r="F87" s="7"/>
      <c r="G87" s="13">
        <v>50000</v>
      </c>
      <c r="H87" s="13">
        <v>50000</v>
      </c>
      <c r="I87" s="13" t="s">
        <v>74</v>
      </c>
      <c r="J87" s="13" t="s">
        <v>75</v>
      </c>
      <c r="K87" s="20">
        <v>0</v>
      </c>
      <c r="L87" s="20">
        <v>0</v>
      </c>
      <c r="M87" s="20">
        <v>4</v>
      </c>
      <c r="N87" s="20">
        <v>2</v>
      </c>
      <c r="P87" s="49"/>
    </row>
    <row r="88" spans="1:16" s="4" customFormat="1" ht="96.75" customHeight="1">
      <c r="A88" s="61"/>
      <c r="B88" s="67"/>
      <c r="C88" s="61"/>
      <c r="D88" s="61"/>
      <c r="E88" s="3" t="s">
        <v>118</v>
      </c>
      <c r="F88" s="7"/>
      <c r="G88" s="13">
        <v>0</v>
      </c>
      <c r="H88" s="13">
        <f>285200-100000</f>
        <v>185200</v>
      </c>
      <c r="I88" s="13" t="s">
        <v>74</v>
      </c>
      <c r="J88" s="13" t="s">
        <v>75</v>
      </c>
      <c r="K88" s="20">
        <v>0</v>
      </c>
      <c r="L88" s="20">
        <v>0</v>
      </c>
      <c r="M88" s="20">
        <v>0</v>
      </c>
      <c r="N88" s="20">
        <v>11</v>
      </c>
      <c r="P88" s="49"/>
    </row>
    <row r="89" spans="1:16" s="4" customFormat="1" ht="94.5">
      <c r="A89" s="60"/>
      <c r="B89" s="66" t="s">
        <v>78</v>
      </c>
      <c r="C89" s="60"/>
      <c r="D89" s="60"/>
      <c r="E89" s="10" t="s">
        <v>70</v>
      </c>
      <c r="F89" s="7"/>
      <c r="G89" s="13">
        <v>50000</v>
      </c>
      <c r="H89" s="13">
        <v>50000</v>
      </c>
      <c r="I89" s="13" t="s">
        <v>74</v>
      </c>
      <c r="J89" s="13" t="s">
        <v>75</v>
      </c>
      <c r="K89" s="20">
        <v>0</v>
      </c>
      <c r="L89" s="20">
        <v>0</v>
      </c>
      <c r="M89" s="20">
        <v>4</v>
      </c>
      <c r="N89" s="20">
        <v>2</v>
      </c>
      <c r="P89" s="49"/>
    </row>
    <row r="90" spans="1:16" s="4" customFormat="1" ht="94.5">
      <c r="A90" s="61"/>
      <c r="B90" s="67"/>
      <c r="C90" s="61"/>
      <c r="D90" s="61"/>
      <c r="E90" s="3" t="s">
        <v>118</v>
      </c>
      <c r="F90" s="7"/>
      <c r="G90" s="13">
        <v>0</v>
      </c>
      <c r="H90" s="13">
        <v>139000</v>
      </c>
      <c r="I90" s="13" t="s">
        <v>74</v>
      </c>
      <c r="J90" s="13" t="s">
        <v>75</v>
      </c>
      <c r="K90" s="20">
        <v>0</v>
      </c>
      <c r="L90" s="20">
        <v>0</v>
      </c>
      <c r="M90" s="20">
        <v>0</v>
      </c>
      <c r="N90" s="20">
        <v>6</v>
      </c>
      <c r="P90" s="49"/>
    </row>
    <row r="91" spans="1:16" s="4" customFormat="1" ht="94.5">
      <c r="A91" s="60"/>
      <c r="B91" s="62" t="s">
        <v>77</v>
      </c>
      <c r="C91" s="64"/>
      <c r="D91" s="64"/>
      <c r="E91" s="26" t="s">
        <v>70</v>
      </c>
      <c r="F91" s="55"/>
      <c r="G91" s="23">
        <v>5000</v>
      </c>
      <c r="H91" s="23">
        <v>5000</v>
      </c>
      <c r="I91" s="23" t="s">
        <v>74</v>
      </c>
      <c r="J91" s="23" t="s">
        <v>75</v>
      </c>
      <c r="K91" s="24">
        <v>0</v>
      </c>
      <c r="L91" s="24">
        <v>0</v>
      </c>
      <c r="M91" s="24">
        <v>1</v>
      </c>
      <c r="N91" s="24">
        <v>1</v>
      </c>
      <c r="P91" s="49"/>
    </row>
    <row r="92" spans="1:16" s="4" customFormat="1" ht="94.5">
      <c r="A92" s="61"/>
      <c r="B92" s="63"/>
      <c r="C92" s="65"/>
      <c r="D92" s="65"/>
      <c r="E92" s="26" t="s">
        <v>118</v>
      </c>
      <c r="F92" s="55"/>
      <c r="G92" s="23">
        <v>0</v>
      </c>
      <c r="H92" s="23">
        <v>16500</v>
      </c>
      <c r="I92" s="23" t="s">
        <v>74</v>
      </c>
      <c r="J92" s="23" t="s">
        <v>75</v>
      </c>
      <c r="K92" s="24">
        <v>0</v>
      </c>
      <c r="L92" s="24">
        <v>0</v>
      </c>
      <c r="M92" s="24">
        <v>0</v>
      </c>
      <c r="N92" s="24">
        <v>1</v>
      </c>
      <c r="P92" s="49"/>
    </row>
    <row r="93" spans="1:16" s="4" customFormat="1" ht="105.75" customHeight="1">
      <c r="A93" s="11"/>
      <c r="B93" s="38" t="s">
        <v>69</v>
      </c>
      <c r="C93" s="11"/>
      <c r="D93" s="11"/>
      <c r="E93" s="3" t="s">
        <v>118</v>
      </c>
      <c r="F93" s="7"/>
      <c r="G93" s="13">
        <v>0</v>
      </c>
      <c r="H93" s="13">
        <v>80000</v>
      </c>
      <c r="I93" s="13" t="s">
        <v>74</v>
      </c>
      <c r="J93" s="13" t="s">
        <v>75</v>
      </c>
      <c r="K93" s="20">
        <v>0</v>
      </c>
      <c r="L93" s="20">
        <v>0</v>
      </c>
      <c r="M93" s="20">
        <v>0</v>
      </c>
      <c r="N93" s="20">
        <v>3</v>
      </c>
      <c r="P93" s="49"/>
    </row>
    <row r="94" spans="1:16" s="4" customFormat="1" ht="99" customHeight="1">
      <c r="A94" s="3"/>
      <c r="B94" s="5" t="s">
        <v>117</v>
      </c>
      <c r="C94" s="3"/>
      <c r="D94" s="3"/>
      <c r="E94" s="3" t="s">
        <v>118</v>
      </c>
      <c r="F94" s="7"/>
      <c r="G94" s="13">
        <v>0</v>
      </c>
      <c r="H94" s="13">
        <v>33000</v>
      </c>
      <c r="I94" s="13" t="s">
        <v>74</v>
      </c>
      <c r="J94" s="13" t="s">
        <v>75</v>
      </c>
      <c r="K94" s="20">
        <v>0</v>
      </c>
      <c r="L94" s="20">
        <v>0</v>
      </c>
      <c r="M94" s="20">
        <v>0</v>
      </c>
      <c r="N94" s="20">
        <v>3</v>
      </c>
      <c r="P94" s="49"/>
    </row>
    <row r="95" spans="1:16" s="4" customFormat="1" ht="83.25" customHeight="1">
      <c r="A95" s="60"/>
      <c r="B95" s="66" t="s">
        <v>119</v>
      </c>
      <c r="C95" s="60"/>
      <c r="D95" s="60"/>
      <c r="E95" s="3" t="s">
        <v>70</v>
      </c>
      <c r="F95" s="7"/>
      <c r="G95" s="13">
        <v>0</v>
      </c>
      <c r="H95" s="13">
        <v>100000</v>
      </c>
      <c r="I95" s="13" t="s">
        <v>74</v>
      </c>
      <c r="J95" s="13" t="s">
        <v>75</v>
      </c>
      <c r="K95" s="20">
        <v>0</v>
      </c>
      <c r="L95" s="20">
        <v>0</v>
      </c>
      <c r="M95" s="20">
        <v>0</v>
      </c>
      <c r="N95" s="78">
        <v>2</v>
      </c>
      <c r="P95" s="49"/>
    </row>
    <row r="96" spans="1:16" s="4" customFormat="1" ht="99" customHeight="1">
      <c r="A96" s="61"/>
      <c r="B96" s="67"/>
      <c r="C96" s="61"/>
      <c r="D96" s="61"/>
      <c r="E96" s="3" t="s">
        <v>118</v>
      </c>
      <c r="F96" s="7"/>
      <c r="G96" s="13">
        <v>0</v>
      </c>
      <c r="H96" s="13">
        <v>13000</v>
      </c>
      <c r="I96" s="13" t="s">
        <v>74</v>
      </c>
      <c r="J96" s="13" t="s">
        <v>75</v>
      </c>
      <c r="K96" s="20">
        <v>0</v>
      </c>
      <c r="L96" s="20">
        <v>0</v>
      </c>
      <c r="M96" s="20">
        <v>0</v>
      </c>
      <c r="N96" s="79"/>
      <c r="P96" s="49"/>
    </row>
    <row r="97" spans="1:16" s="4" customFormat="1" ht="123" customHeight="1">
      <c r="A97" s="3"/>
      <c r="B97" s="66" t="s">
        <v>127</v>
      </c>
      <c r="C97" s="60"/>
      <c r="D97" s="60"/>
      <c r="E97" s="3" t="s">
        <v>70</v>
      </c>
      <c r="F97" s="7"/>
      <c r="G97" s="13">
        <v>0</v>
      </c>
      <c r="H97" s="13">
        <v>97800</v>
      </c>
      <c r="I97" s="13" t="s">
        <v>129</v>
      </c>
      <c r="J97" s="13" t="s">
        <v>75</v>
      </c>
      <c r="K97" s="20">
        <v>0</v>
      </c>
      <c r="L97" s="20">
        <v>0</v>
      </c>
      <c r="M97" s="20">
        <v>0</v>
      </c>
      <c r="N97" s="20">
        <v>4</v>
      </c>
      <c r="P97" s="49"/>
    </row>
    <row r="98" spans="1:16" s="4" customFormat="1" ht="111.75" customHeight="1">
      <c r="A98" s="3"/>
      <c r="B98" s="67"/>
      <c r="C98" s="61"/>
      <c r="D98" s="61"/>
      <c r="E98" s="3" t="s">
        <v>118</v>
      </c>
      <c r="F98" s="7"/>
      <c r="G98" s="13">
        <v>0</v>
      </c>
      <c r="H98" s="13">
        <v>100000</v>
      </c>
      <c r="I98" s="13" t="s">
        <v>129</v>
      </c>
      <c r="J98" s="13" t="s">
        <v>75</v>
      </c>
      <c r="K98" s="20">
        <v>0</v>
      </c>
      <c r="L98" s="20">
        <v>0</v>
      </c>
      <c r="M98" s="20">
        <v>0</v>
      </c>
      <c r="N98" s="20">
        <v>3</v>
      </c>
      <c r="P98" s="49"/>
    </row>
    <row r="99" spans="1:16" s="4" customFormat="1" ht="111.75" customHeight="1">
      <c r="A99" s="3"/>
      <c r="B99" s="38" t="s">
        <v>120</v>
      </c>
      <c r="C99" s="11"/>
      <c r="D99" s="11"/>
      <c r="E99" s="3" t="s">
        <v>118</v>
      </c>
      <c r="F99" s="7"/>
      <c r="G99" s="13">
        <v>0</v>
      </c>
      <c r="H99" s="13">
        <v>52066</v>
      </c>
      <c r="I99" s="13" t="s">
        <v>129</v>
      </c>
      <c r="J99" s="13" t="s">
        <v>75</v>
      </c>
      <c r="K99" s="20">
        <v>0</v>
      </c>
      <c r="L99" s="20">
        <v>0</v>
      </c>
      <c r="M99" s="20">
        <v>0</v>
      </c>
      <c r="N99" s="20">
        <v>3</v>
      </c>
      <c r="P99" s="49"/>
    </row>
    <row r="100" spans="1:16" s="4" customFormat="1" ht="123.75" customHeight="1">
      <c r="A100" s="3"/>
      <c r="B100" s="38" t="s">
        <v>121</v>
      </c>
      <c r="C100" s="11"/>
      <c r="D100" s="11"/>
      <c r="E100" s="3" t="s">
        <v>118</v>
      </c>
      <c r="F100" s="7"/>
      <c r="G100" s="13">
        <v>0</v>
      </c>
      <c r="H100" s="13">
        <v>15500</v>
      </c>
      <c r="I100" s="13" t="s">
        <v>129</v>
      </c>
      <c r="J100" s="13" t="s">
        <v>75</v>
      </c>
      <c r="K100" s="20">
        <v>0</v>
      </c>
      <c r="L100" s="20">
        <v>0</v>
      </c>
      <c r="M100" s="20">
        <v>0</v>
      </c>
      <c r="N100" s="20">
        <v>2</v>
      </c>
      <c r="P100" s="49"/>
    </row>
    <row r="101" spans="1:16" s="4" customFormat="1" ht="123.75" customHeight="1">
      <c r="A101" s="3"/>
      <c r="B101" s="38" t="s">
        <v>122</v>
      </c>
      <c r="C101" s="11"/>
      <c r="D101" s="11"/>
      <c r="E101" s="3" t="s">
        <v>118</v>
      </c>
      <c r="F101" s="7"/>
      <c r="G101" s="13">
        <v>0</v>
      </c>
      <c r="H101" s="13">
        <v>11934</v>
      </c>
      <c r="I101" s="13" t="s">
        <v>129</v>
      </c>
      <c r="J101" s="13" t="s">
        <v>75</v>
      </c>
      <c r="K101" s="20">
        <v>0</v>
      </c>
      <c r="L101" s="20">
        <v>0</v>
      </c>
      <c r="M101" s="20">
        <v>0</v>
      </c>
      <c r="N101" s="20">
        <v>1</v>
      </c>
      <c r="P101" s="49"/>
    </row>
    <row r="102" spans="1:16" s="4" customFormat="1" ht="78.75">
      <c r="A102" s="3">
        <v>24</v>
      </c>
      <c r="B102" s="5" t="s">
        <v>43</v>
      </c>
      <c r="C102" s="3" t="s">
        <v>22</v>
      </c>
      <c r="D102" s="3" t="s">
        <v>31</v>
      </c>
      <c r="E102" s="3" t="s">
        <v>8</v>
      </c>
      <c r="F102" s="5"/>
      <c r="G102" s="3"/>
      <c r="H102" s="3"/>
      <c r="I102" s="3"/>
      <c r="J102" s="3"/>
      <c r="K102" s="3"/>
      <c r="L102" s="3"/>
      <c r="M102" s="3"/>
      <c r="N102" s="3"/>
      <c r="P102" s="49"/>
    </row>
    <row r="103" spans="1:16" s="6" customFormat="1" ht="15.75">
      <c r="A103" s="32">
        <v>6</v>
      </c>
      <c r="B103" s="31" t="s">
        <v>92</v>
      </c>
      <c r="C103" s="32"/>
      <c r="D103" s="32"/>
      <c r="E103" s="32"/>
      <c r="F103" s="33">
        <v>0</v>
      </c>
      <c r="G103" s="33">
        <f>G40+G83</f>
        <v>250000</v>
      </c>
      <c r="H103" s="33">
        <f>H40+H83</f>
        <v>6332919</v>
      </c>
      <c r="I103" s="32"/>
      <c r="J103" s="34"/>
      <c r="K103" s="32"/>
      <c r="L103" s="32"/>
      <c r="M103" s="32"/>
      <c r="N103" s="32"/>
      <c r="P103" s="50"/>
    </row>
    <row r="104" spans="1:16" s="4" customFormat="1" ht="15.75">
      <c r="A104" s="11"/>
      <c r="B104" s="17" t="s">
        <v>52</v>
      </c>
      <c r="C104" s="11"/>
      <c r="D104" s="11"/>
      <c r="E104" s="11"/>
      <c r="F104" s="19"/>
      <c r="G104" s="19"/>
      <c r="H104" s="19"/>
      <c r="I104" s="11"/>
      <c r="J104" s="35"/>
      <c r="K104" s="11"/>
      <c r="L104" s="11"/>
      <c r="M104" s="11"/>
      <c r="N104" s="11"/>
      <c r="P104" s="49"/>
    </row>
    <row r="105" spans="1:16" s="6" customFormat="1" ht="15.75">
      <c r="A105" s="8"/>
      <c r="B105" s="28" t="s">
        <v>93</v>
      </c>
      <c r="C105" s="27"/>
      <c r="D105" s="27"/>
      <c r="E105" s="27"/>
      <c r="F105" s="30"/>
      <c r="G105" s="30">
        <f>SUM(G106:G118)</f>
        <v>250000</v>
      </c>
      <c r="H105" s="30">
        <f>SUM(H106:H118)</f>
        <v>1725419</v>
      </c>
      <c r="I105" s="27"/>
      <c r="J105" s="29"/>
      <c r="K105" s="27"/>
      <c r="L105" s="27"/>
      <c r="M105" s="27"/>
      <c r="N105" s="27"/>
      <c r="P105" s="50"/>
    </row>
    <row r="106" spans="1:16" s="4" customFormat="1" ht="47.25">
      <c r="A106" s="9"/>
      <c r="B106" s="5" t="s">
        <v>69</v>
      </c>
      <c r="C106" s="3"/>
      <c r="D106" s="3"/>
      <c r="E106" s="3"/>
      <c r="F106" s="13"/>
      <c r="G106" s="13">
        <f>G42</f>
        <v>50000</v>
      </c>
      <c r="H106" s="13">
        <f>H42</f>
        <v>50000</v>
      </c>
      <c r="I106" s="3"/>
      <c r="J106" s="46"/>
      <c r="K106" s="3"/>
      <c r="L106" s="3"/>
      <c r="M106" s="3"/>
      <c r="N106" s="3"/>
      <c r="P106" s="49"/>
    </row>
    <row r="107" spans="1:16" s="4" customFormat="1" ht="63">
      <c r="A107" s="9"/>
      <c r="B107" s="5" t="s">
        <v>73</v>
      </c>
      <c r="C107" s="3"/>
      <c r="D107" s="3"/>
      <c r="E107" s="3"/>
      <c r="F107" s="13"/>
      <c r="G107" s="13">
        <f>G85+G55</f>
        <v>50000</v>
      </c>
      <c r="H107" s="13">
        <f>H55+H85</f>
        <v>130000</v>
      </c>
      <c r="I107" s="13"/>
      <c r="J107" s="46"/>
      <c r="K107" s="3"/>
      <c r="L107" s="3"/>
      <c r="M107" s="3"/>
      <c r="N107" s="3"/>
      <c r="P107" s="49"/>
    </row>
    <row r="108" spans="1:16" s="4" customFormat="1" ht="31.5">
      <c r="A108" s="9"/>
      <c r="B108" s="5" t="s">
        <v>76</v>
      </c>
      <c r="C108" s="3"/>
      <c r="D108" s="3"/>
      <c r="E108" s="3"/>
      <c r="F108" s="13"/>
      <c r="G108" s="13">
        <f>G87</f>
        <v>50000</v>
      </c>
      <c r="H108" s="13">
        <f>H50+H87</f>
        <v>147000</v>
      </c>
      <c r="I108" s="3"/>
      <c r="J108" s="46"/>
      <c r="K108" s="3"/>
      <c r="L108" s="3"/>
      <c r="M108" s="3"/>
      <c r="N108" s="3"/>
      <c r="P108" s="49"/>
    </row>
    <row r="109" spans="1:16" s="4" customFormat="1" ht="47.25">
      <c r="A109" s="9"/>
      <c r="B109" s="5" t="s">
        <v>78</v>
      </c>
      <c r="C109" s="3"/>
      <c r="D109" s="3"/>
      <c r="E109" s="3"/>
      <c r="F109" s="13"/>
      <c r="G109" s="13">
        <f>G89</f>
        <v>50000</v>
      </c>
      <c r="H109" s="13">
        <f>H53+H89</f>
        <v>140000</v>
      </c>
      <c r="I109" s="3"/>
      <c r="J109" s="46"/>
      <c r="K109" s="3"/>
      <c r="L109" s="3"/>
      <c r="M109" s="3"/>
      <c r="N109" s="3"/>
      <c r="P109" s="49"/>
    </row>
    <row r="110" spans="1:16" s="4" customFormat="1" ht="47.25">
      <c r="A110" s="9"/>
      <c r="B110" s="5" t="s">
        <v>77</v>
      </c>
      <c r="C110" s="3"/>
      <c r="D110" s="3"/>
      <c r="E110" s="3"/>
      <c r="F110" s="13"/>
      <c r="G110" s="13">
        <f>G58+G91</f>
        <v>50000</v>
      </c>
      <c r="H110" s="13">
        <f>H58+H91</f>
        <v>50000</v>
      </c>
      <c r="I110" s="3"/>
      <c r="J110" s="46"/>
      <c r="K110" s="3"/>
      <c r="L110" s="3"/>
      <c r="M110" s="3"/>
      <c r="N110" s="3"/>
      <c r="P110" s="49"/>
    </row>
    <row r="111" spans="1:16" s="4" customFormat="1" ht="31.5">
      <c r="A111" s="9"/>
      <c r="B111" s="5" t="s">
        <v>119</v>
      </c>
      <c r="C111" s="3"/>
      <c r="D111" s="3"/>
      <c r="E111" s="3"/>
      <c r="F111" s="13"/>
      <c r="G111" s="13">
        <v>0</v>
      </c>
      <c r="H111" s="13">
        <f>H57+H95</f>
        <v>183854</v>
      </c>
      <c r="I111" s="3"/>
      <c r="J111" s="46"/>
      <c r="K111" s="3"/>
      <c r="L111" s="3"/>
      <c r="M111" s="3"/>
      <c r="N111" s="3"/>
      <c r="P111" s="49"/>
    </row>
    <row r="112" spans="1:16" s="4" customFormat="1" ht="47.25">
      <c r="A112" s="3"/>
      <c r="B112" s="5" t="s">
        <v>127</v>
      </c>
      <c r="C112" s="3"/>
      <c r="D112" s="3"/>
      <c r="E112" s="3"/>
      <c r="F112" s="13"/>
      <c r="G112" s="13">
        <v>0</v>
      </c>
      <c r="H112" s="13">
        <f>H78+H79+H80+H81+H97</f>
        <v>383655</v>
      </c>
      <c r="I112" s="3"/>
      <c r="J112" s="46"/>
      <c r="K112" s="3"/>
      <c r="L112" s="3"/>
      <c r="M112" s="3"/>
      <c r="N112" s="3"/>
      <c r="P112" s="49"/>
    </row>
    <row r="113" spans="1:16" s="4" customFormat="1" ht="63">
      <c r="A113" s="3"/>
      <c r="B113" s="5" t="s">
        <v>126</v>
      </c>
      <c r="C113" s="3"/>
      <c r="D113" s="3"/>
      <c r="E113" s="3"/>
      <c r="F113" s="13"/>
      <c r="G113" s="13">
        <v>0</v>
      </c>
      <c r="H113" s="13">
        <f>H76</f>
        <v>50000</v>
      </c>
      <c r="I113" s="3"/>
      <c r="J113" s="46"/>
      <c r="K113" s="3"/>
      <c r="L113" s="3"/>
      <c r="M113" s="3"/>
      <c r="N113" s="3"/>
      <c r="P113" s="49"/>
    </row>
    <row r="114" spans="1:16" s="4" customFormat="1" ht="47.25">
      <c r="A114" s="3"/>
      <c r="B114" s="5" t="s">
        <v>125</v>
      </c>
      <c r="C114" s="3"/>
      <c r="D114" s="3"/>
      <c r="E114" s="3"/>
      <c r="F114" s="13"/>
      <c r="G114" s="13">
        <v>0</v>
      </c>
      <c r="H114" s="13">
        <f>H75</f>
        <v>72765</v>
      </c>
      <c r="I114" s="3"/>
      <c r="J114" s="46"/>
      <c r="K114" s="3"/>
      <c r="L114" s="3"/>
      <c r="M114" s="3"/>
      <c r="N114" s="3"/>
      <c r="P114" s="49"/>
    </row>
    <row r="115" spans="1:16" s="4" customFormat="1" ht="78.75">
      <c r="A115" s="3"/>
      <c r="B115" s="5" t="s">
        <v>124</v>
      </c>
      <c r="C115" s="3"/>
      <c r="D115" s="3"/>
      <c r="E115" s="3"/>
      <c r="F115" s="13"/>
      <c r="G115" s="13">
        <v>0</v>
      </c>
      <c r="H115" s="13">
        <f>H74</f>
        <v>50000</v>
      </c>
      <c r="I115" s="3"/>
      <c r="J115" s="46"/>
      <c r="K115" s="3"/>
      <c r="L115" s="3"/>
      <c r="M115" s="3"/>
      <c r="N115" s="3"/>
      <c r="P115" s="49"/>
    </row>
    <row r="116" spans="1:16" s="4" customFormat="1" ht="63">
      <c r="A116" s="3"/>
      <c r="B116" s="5" t="s">
        <v>122</v>
      </c>
      <c r="C116" s="3"/>
      <c r="D116" s="3"/>
      <c r="E116" s="3"/>
      <c r="F116" s="13"/>
      <c r="G116" s="13">
        <v>0</v>
      </c>
      <c r="H116" s="13">
        <f>H65+H72</f>
        <v>368145</v>
      </c>
      <c r="I116" s="3"/>
      <c r="J116" s="46"/>
      <c r="K116" s="3"/>
      <c r="L116" s="3"/>
      <c r="M116" s="3"/>
      <c r="N116" s="3"/>
      <c r="P116" s="49"/>
    </row>
    <row r="117" spans="1:16" s="4" customFormat="1" ht="47.25">
      <c r="A117" s="3"/>
      <c r="B117" s="5" t="s">
        <v>120</v>
      </c>
      <c r="C117" s="3"/>
      <c r="D117" s="3"/>
      <c r="E117" s="3"/>
      <c r="F117" s="13"/>
      <c r="G117" s="13">
        <v>0</v>
      </c>
      <c r="H117" s="13">
        <f>H60</f>
        <v>50000</v>
      </c>
      <c r="I117" s="3"/>
      <c r="J117" s="46"/>
      <c r="K117" s="3"/>
      <c r="L117" s="3"/>
      <c r="M117" s="3"/>
      <c r="N117" s="3"/>
      <c r="P117" s="49"/>
    </row>
    <row r="118" spans="1:16" s="4" customFormat="1" ht="47.25">
      <c r="A118" s="3"/>
      <c r="B118" s="5" t="s">
        <v>121</v>
      </c>
      <c r="C118" s="3"/>
      <c r="D118" s="3"/>
      <c r="E118" s="3"/>
      <c r="F118" s="13"/>
      <c r="G118" s="13">
        <v>0</v>
      </c>
      <c r="H118" s="13">
        <f>H63</f>
        <v>50000</v>
      </c>
      <c r="I118" s="3"/>
      <c r="J118" s="46"/>
      <c r="K118" s="3"/>
      <c r="L118" s="3"/>
      <c r="M118" s="3"/>
      <c r="N118" s="3"/>
      <c r="P118" s="49"/>
    </row>
    <row r="119" spans="1:16" s="6" customFormat="1" ht="15.75">
      <c r="A119" s="27"/>
      <c r="B119" s="28" t="s">
        <v>139</v>
      </c>
      <c r="C119" s="27"/>
      <c r="D119" s="27"/>
      <c r="E119" s="27"/>
      <c r="F119" s="30"/>
      <c r="G119" s="30">
        <f>SUM(G120:G131)</f>
        <v>0</v>
      </c>
      <c r="H119" s="30">
        <f>SUM(H120:H131)</f>
        <v>4607500</v>
      </c>
      <c r="I119" s="27"/>
      <c r="J119" s="29"/>
      <c r="K119" s="27"/>
      <c r="L119" s="27"/>
      <c r="M119" s="27"/>
      <c r="N119" s="27"/>
      <c r="P119" s="50"/>
    </row>
    <row r="120" spans="1:16" s="6" customFormat="1" ht="47.25">
      <c r="A120" s="3"/>
      <c r="B120" s="5" t="s">
        <v>69</v>
      </c>
      <c r="C120" s="3"/>
      <c r="D120" s="3"/>
      <c r="E120" s="3"/>
      <c r="F120" s="13"/>
      <c r="G120" s="13">
        <v>0</v>
      </c>
      <c r="H120" s="13">
        <f>H45+H93</f>
        <v>280000</v>
      </c>
      <c r="I120" s="27"/>
      <c r="J120" s="29"/>
      <c r="K120" s="27"/>
      <c r="L120" s="27"/>
      <c r="M120" s="27"/>
      <c r="N120" s="27"/>
      <c r="P120" s="50"/>
    </row>
    <row r="121" spans="1:16" s="6" customFormat="1" ht="63">
      <c r="A121" s="3"/>
      <c r="B121" s="5" t="s">
        <v>73</v>
      </c>
      <c r="C121" s="3"/>
      <c r="D121" s="3"/>
      <c r="E121" s="3"/>
      <c r="F121" s="13"/>
      <c r="G121" s="13">
        <v>0</v>
      </c>
      <c r="H121" s="13">
        <f>H86</f>
        <v>60000</v>
      </c>
      <c r="I121" s="27"/>
      <c r="J121" s="29"/>
      <c r="K121" s="27"/>
      <c r="L121" s="27"/>
      <c r="M121" s="27"/>
      <c r="N121" s="27"/>
      <c r="P121" s="50"/>
    </row>
    <row r="122" spans="1:16" s="6" customFormat="1" ht="31.5">
      <c r="A122" s="3"/>
      <c r="B122" s="5" t="s">
        <v>76</v>
      </c>
      <c r="C122" s="3"/>
      <c r="D122" s="3"/>
      <c r="E122" s="3"/>
      <c r="F122" s="13"/>
      <c r="G122" s="13">
        <v>0</v>
      </c>
      <c r="H122" s="13">
        <f>H52+H88</f>
        <v>392488</v>
      </c>
      <c r="I122" s="27"/>
      <c r="J122" s="29"/>
      <c r="K122" s="27"/>
      <c r="L122" s="27"/>
      <c r="M122" s="27"/>
      <c r="N122" s="27"/>
      <c r="P122" s="50"/>
    </row>
    <row r="123" spans="1:16" s="6" customFormat="1" ht="47.25">
      <c r="A123" s="3"/>
      <c r="B123" s="5" t="s">
        <v>78</v>
      </c>
      <c r="C123" s="3"/>
      <c r="D123" s="3"/>
      <c r="E123" s="3"/>
      <c r="F123" s="13"/>
      <c r="G123" s="13">
        <v>0</v>
      </c>
      <c r="H123" s="13">
        <f>H54+H90</f>
        <v>156000</v>
      </c>
      <c r="I123" s="30"/>
      <c r="J123" s="29"/>
      <c r="K123" s="27"/>
      <c r="L123" s="27"/>
      <c r="M123" s="27"/>
      <c r="N123" s="27"/>
      <c r="P123" s="50"/>
    </row>
    <row r="124" spans="1:16" s="6" customFormat="1" ht="47.25">
      <c r="A124" s="3"/>
      <c r="B124" s="5" t="s">
        <v>77</v>
      </c>
      <c r="C124" s="3"/>
      <c r="D124" s="3"/>
      <c r="E124" s="3"/>
      <c r="F124" s="13"/>
      <c r="G124" s="13">
        <v>0</v>
      </c>
      <c r="H124" s="13">
        <f>H59+H92</f>
        <v>33500</v>
      </c>
      <c r="I124" s="30"/>
      <c r="J124" s="29"/>
      <c r="K124" s="27"/>
      <c r="L124" s="27"/>
      <c r="M124" s="27"/>
      <c r="N124" s="27"/>
      <c r="P124" s="50"/>
    </row>
    <row r="125" spans="1:16" s="6" customFormat="1" ht="31.5">
      <c r="A125" s="3"/>
      <c r="B125" s="5" t="s">
        <v>117</v>
      </c>
      <c r="C125" s="3"/>
      <c r="D125" s="3"/>
      <c r="E125" s="3"/>
      <c r="F125" s="13"/>
      <c r="G125" s="13">
        <v>0</v>
      </c>
      <c r="H125" s="13">
        <f>H94</f>
        <v>33000</v>
      </c>
      <c r="I125" s="27"/>
      <c r="J125" s="29"/>
      <c r="K125" s="27"/>
      <c r="L125" s="27"/>
      <c r="M125" s="27"/>
      <c r="N125" s="27"/>
      <c r="P125" s="50"/>
    </row>
    <row r="126" spans="1:16" s="6" customFormat="1" ht="31.5">
      <c r="A126" s="3"/>
      <c r="B126" s="5" t="s">
        <v>119</v>
      </c>
      <c r="C126" s="3"/>
      <c r="D126" s="3"/>
      <c r="E126" s="3"/>
      <c r="F126" s="13"/>
      <c r="G126" s="13">
        <v>0</v>
      </c>
      <c r="H126" s="13">
        <f>H96</f>
        <v>13000</v>
      </c>
      <c r="I126" s="27"/>
      <c r="J126" s="29"/>
      <c r="K126" s="27"/>
      <c r="L126" s="27"/>
      <c r="M126" s="27"/>
      <c r="N126" s="27"/>
      <c r="P126" s="50"/>
    </row>
    <row r="127" spans="1:16" s="6" customFormat="1" ht="47.25">
      <c r="A127" s="3"/>
      <c r="B127" s="5" t="s">
        <v>127</v>
      </c>
      <c r="C127" s="3"/>
      <c r="D127" s="3"/>
      <c r="E127" s="3"/>
      <c r="F127" s="13"/>
      <c r="G127" s="13">
        <v>0</v>
      </c>
      <c r="H127" s="13">
        <f>H82+H98</f>
        <v>3517012</v>
      </c>
      <c r="I127" s="27"/>
      <c r="J127" s="29"/>
      <c r="K127" s="27"/>
      <c r="L127" s="27"/>
      <c r="M127" s="27"/>
      <c r="N127" s="27"/>
      <c r="P127" s="50"/>
    </row>
    <row r="128" spans="1:16" s="6" customFormat="1" ht="63">
      <c r="A128" s="3"/>
      <c r="B128" s="5" t="s">
        <v>126</v>
      </c>
      <c r="C128" s="3"/>
      <c r="D128" s="3"/>
      <c r="E128" s="3"/>
      <c r="F128" s="13"/>
      <c r="G128" s="13">
        <v>0</v>
      </c>
      <c r="H128" s="13">
        <f>H77</f>
        <v>26000</v>
      </c>
      <c r="I128" s="27"/>
      <c r="J128" s="29"/>
      <c r="K128" s="27"/>
      <c r="L128" s="27"/>
      <c r="M128" s="27"/>
      <c r="N128" s="27"/>
      <c r="P128" s="50"/>
    </row>
    <row r="129" spans="1:16" s="6" customFormat="1" ht="47.25">
      <c r="A129" s="3"/>
      <c r="B129" s="5" t="s">
        <v>120</v>
      </c>
      <c r="C129" s="3"/>
      <c r="D129" s="3"/>
      <c r="E129" s="3"/>
      <c r="F129" s="13"/>
      <c r="G129" s="13">
        <v>0</v>
      </c>
      <c r="H129" s="13">
        <f>H99</f>
        <v>52066</v>
      </c>
      <c r="I129" s="27"/>
      <c r="J129" s="29"/>
      <c r="K129" s="27"/>
      <c r="L129" s="27"/>
      <c r="M129" s="27"/>
      <c r="N129" s="27"/>
      <c r="P129" s="50"/>
    </row>
    <row r="130" spans="1:16" s="6" customFormat="1" ht="47.25">
      <c r="A130" s="3"/>
      <c r="B130" s="5" t="s">
        <v>121</v>
      </c>
      <c r="C130" s="3"/>
      <c r="D130" s="3"/>
      <c r="E130" s="3"/>
      <c r="F130" s="13"/>
      <c r="G130" s="13">
        <v>0</v>
      </c>
      <c r="H130" s="13">
        <f>H100</f>
        <v>15500</v>
      </c>
      <c r="I130" s="27"/>
      <c r="J130" s="29"/>
      <c r="K130" s="27"/>
      <c r="L130" s="27"/>
      <c r="M130" s="27"/>
      <c r="N130" s="27"/>
      <c r="P130" s="50"/>
    </row>
    <row r="131" spans="1:16" s="6" customFormat="1" ht="63">
      <c r="A131" s="3"/>
      <c r="B131" s="5" t="s">
        <v>122</v>
      </c>
      <c r="C131" s="3"/>
      <c r="D131" s="3"/>
      <c r="E131" s="3"/>
      <c r="F131" s="13"/>
      <c r="G131" s="13">
        <v>0</v>
      </c>
      <c r="H131" s="13">
        <f>H73+H101</f>
        <v>28934</v>
      </c>
      <c r="I131" s="27"/>
      <c r="J131" s="29"/>
      <c r="K131" s="27"/>
      <c r="L131" s="27"/>
      <c r="M131" s="27"/>
      <c r="N131" s="27"/>
      <c r="P131" s="50"/>
    </row>
    <row r="132" spans="1:16" s="4" customFormat="1" ht="15.75" customHeight="1">
      <c r="A132" s="69" t="s">
        <v>86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1"/>
      <c r="P132" s="49"/>
    </row>
    <row r="133" spans="1:16" s="4" customFormat="1" ht="47.25">
      <c r="A133" s="3">
        <v>25</v>
      </c>
      <c r="B133" s="5" t="s">
        <v>44</v>
      </c>
      <c r="C133" s="3" t="s">
        <v>11</v>
      </c>
      <c r="D133" s="3" t="s">
        <v>19</v>
      </c>
      <c r="E133" s="3" t="s">
        <v>8</v>
      </c>
      <c r="F133" s="5"/>
      <c r="G133" s="5"/>
      <c r="H133" s="5"/>
      <c r="I133" s="5"/>
      <c r="J133" s="5"/>
      <c r="K133" s="5"/>
      <c r="L133" s="5"/>
      <c r="M133" s="5"/>
      <c r="N133" s="5"/>
      <c r="P133" s="49"/>
    </row>
    <row r="134" spans="1:16" s="4" customFormat="1" ht="47.25">
      <c r="A134" s="3">
        <v>26</v>
      </c>
      <c r="B134" s="5" t="s">
        <v>45</v>
      </c>
      <c r="C134" s="3" t="s">
        <v>11</v>
      </c>
      <c r="D134" s="3" t="s">
        <v>6</v>
      </c>
      <c r="E134" s="3" t="s">
        <v>8</v>
      </c>
      <c r="F134" s="5"/>
      <c r="G134" s="5"/>
      <c r="H134" s="5"/>
      <c r="I134" s="5"/>
      <c r="J134" s="5"/>
      <c r="K134" s="5"/>
      <c r="L134" s="5"/>
      <c r="M134" s="5"/>
      <c r="N134" s="5"/>
      <c r="P134" s="49"/>
    </row>
    <row r="135" spans="1:16" s="4" customFormat="1" ht="47.25">
      <c r="A135" s="3">
        <v>27</v>
      </c>
      <c r="B135" s="5" t="s">
        <v>46</v>
      </c>
      <c r="C135" s="3" t="s">
        <v>11</v>
      </c>
      <c r="D135" s="3" t="s">
        <v>6</v>
      </c>
      <c r="E135" s="3" t="s">
        <v>8</v>
      </c>
      <c r="F135" s="5"/>
      <c r="G135" s="5"/>
      <c r="H135" s="5"/>
      <c r="I135" s="5"/>
      <c r="J135" s="5"/>
      <c r="K135" s="5"/>
      <c r="L135" s="5"/>
      <c r="M135" s="5"/>
      <c r="N135" s="5"/>
      <c r="P135" s="49"/>
    </row>
    <row r="136" spans="1:16" s="6" customFormat="1" ht="15.75">
      <c r="A136" s="27">
        <v>6</v>
      </c>
      <c r="B136" s="31" t="s">
        <v>94</v>
      </c>
      <c r="C136" s="32"/>
      <c r="D136" s="32"/>
      <c r="E136" s="32"/>
      <c r="F136" s="36">
        <v>0</v>
      </c>
      <c r="G136" s="36">
        <v>0</v>
      </c>
      <c r="H136" s="36">
        <v>0</v>
      </c>
      <c r="I136" s="32"/>
      <c r="J136" s="34"/>
      <c r="K136" s="32"/>
      <c r="L136" s="32"/>
      <c r="M136" s="32"/>
      <c r="N136" s="32"/>
      <c r="P136" s="50"/>
    </row>
    <row r="137" spans="1:16" s="4" customFormat="1" ht="15.75" customHeight="1">
      <c r="A137" s="69" t="s">
        <v>87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1"/>
      <c r="P137" s="49"/>
    </row>
    <row r="138" spans="1:16" s="4" customFormat="1" ht="47.25">
      <c r="A138" s="3">
        <v>28</v>
      </c>
      <c r="B138" s="5" t="s">
        <v>47</v>
      </c>
      <c r="C138" s="3" t="s">
        <v>22</v>
      </c>
      <c r="D138" s="3" t="s">
        <v>48</v>
      </c>
      <c r="E138" s="3" t="s">
        <v>8</v>
      </c>
      <c r="F138" s="5"/>
      <c r="G138" s="5"/>
      <c r="H138" s="5"/>
      <c r="I138" s="5"/>
      <c r="J138" s="5"/>
      <c r="K138" s="5"/>
      <c r="L138" s="5"/>
      <c r="M138" s="5"/>
      <c r="N138" s="5"/>
      <c r="P138" s="49"/>
    </row>
    <row r="139" spans="1:16" s="6" customFormat="1" ht="15.75">
      <c r="A139" s="27">
        <v>6</v>
      </c>
      <c r="B139" s="31" t="s">
        <v>95</v>
      </c>
      <c r="C139" s="32"/>
      <c r="D139" s="32"/>
      <c r="E139" s="32"/>
      <c r="F139" s="36">
        <v>0</v>
      </c>
      <c r="G139" s="36">
        <v>0</v>
      </c>
      <c r="H139" s="36">
        <v>0</v>
      </c>
      <c r="I139" s="32"/>
      <c r="J139" s="34"/>
      <c r="K139" s="32"/>
      <c r="L139" s="32"/>
      <c r="M139" s="32"/>
      <c r="N139" s="32"/>
      <c r="P139" s="50"/>
    </row>
    <row r="140" spans="1:16" s="4" customFormat="1" ht="15.75" customHeight="1">
      <c r="A140" s="69" t="s">
        <v>88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1"/>
      <c r="P140" s="49"/>
    </row>
    <row r="141" spans="1:16" s="4" customFormat="1" ht="78.75">
      <c r="A141" s="3">
        <v>29</v>
      </c>
      <c r="B141" s="5" t="s">
        <v>49</v>
      </c>
      <c r="C141" s="3" t="s">
        <v>151</v>
      </c>
      <c r="D141" s="3" t="s">
        <v>6</v>
      </c>
      <c r="E141" s="3" t="s">
        <v>8</v>
      </c>
      <c r="F141" s="5"/>
      <c r="G141" s="5"/>
      <c r="H141" s="5"/>
      <c r="I141" s="5"/>
      <c r="J141" s="5"/>
      <c r="K141" s="5"/>
      <c r="L141" s="5"/>
      <c r="M141" s="5"/>
      <c r="N141" s="5"/>
      <c r="P141" s="49"/>
    </row>
    <row r="142" spans="1:16" s="4" customFormat="1" ht="78.75">
      <c r="A142" s="3">
        <v>30</v>
      </c>
      <c r="B142" s="5" t="s">
        <v>50</v>
      </c>
      <c r="C142" s="3" t="s">
        <v>11</v>
      </c>
      <c r="D142" s="3" t="s">
        <v>24</v>
      </c>
      <c r="E142" s="3" t="s">
        <v>8</v>
      </c>
      <c r="F142" s="5"/>
      <c r="G142" s="5"/>
      <c r="H142" s="5"/>
      <c r="I142" s="5"/>
      <c r="J142" s="5"/>
      <c r="K142" s="5"/>
      <c r="L142" s="5"/>
      <c r="M142" s="5"/>
      <c r="N142" s="5"/>
      <c r="P142" s="49"/>
    </row>
    <row r="143" spans="1:16" s="6" customFormat="1" ht="15.75">
      <c r="A143" s="27">
        <v>6</v>
      </c>
      <c r="B143" s="31" t="s">
        <v>96</v>
      </c>
      <c r="C143" s="32"/>
      <c r="D143" s="32"/>
      <c r="E143" s="32"/>
      <c r="F143" s="36">
        <v>0</v>
      </c>
      <c r="G143" s="36">
        <v>0</v>
      </c>
      <c r="H143" s="36">
        <v>0</v>
      </c>
      <c r="I143" s="32"/>
      <c r="J143" s="34"/>
      <c r="K143" s="32"/>
      <c r="L143" s="32"/>
      <c r="M143" s="32"/>
      <c r="N143" s="32"/>
      <c r="P143" s="50"/>
    </row>
    <row r="144" spans="1:16" s="6" customFormat="1" ht="15.75">
      <c r="A144" s="27"/>
      <c r="B144" s="28" t="s">
        <v>51</v>
      </c>
      <c r="C144" s="27"/>
      <c r="D144" s="27"/>
      <c r="E144" s="27"/>
      <c r="F144" s="30">
        <f>F40+F83</f>
        <v>0</v>
      </c>
      <c r="G144" s="30">
        <f>G40+G83</f>
        <v>250000</v>
      </c>
      <c r="H144" s="30">
        <f>H40+H83</f>
        <v>6332919</v>
      </c>
      <c r="I144" s="30"/>
      <c r="J144" s="37"/>
      <c r="K144" s="37"/>
      <c r="L144" s="37"/>
      <c r="M144" s="37"/>
      <c r="N144" s="37"/>
      <c r="P144" s="50"/>
    </row>
    <row r="145" spans="1:16" s="6" customFormat="1" ht="15.75">
      <c r="A145" s="27"/>
      <c r="B145" s="28" t="s">
        <v>52</v>
      </c>
      <c r="C145" s="27"/>
      <c r="D145" s="27"/>
      <c r="E145" s="27"/>
      <c r="F145" s="27"/>
      <c r="G145" s="27"/>
      <c r="H145" s="27"/>
      <c r="I145" s="27"/>
      <c r="J145" s="28"/>
      <c r="K145" s="28"/>
      <c r="L145" s="28"/>
      <c r="M145" s="28"/>
      <c r="N145" s="28"/>
      <c r="P145" s="50"/>
    </row>
    <row r="146" spans="1:16" s="6" customFormat="1" ht="31.5">
      <c r="A146" s="8"/>
      <c r="B146" s="28" t="s">
        <v>53</v>
      </c>
      <c r="C146" s="27"/>
      <c r="D146" s="27"/>
      <c r="E146" s="27"/>
      <c r="F146" s="30"/>
      <c r="G146" s="30">
        <f>SUM(G147:G159)</f>
        <v>250000</v>
      </c>
      <c r="H146" s="30">
        <f>SUM(H147:H159)</f>
        <v>1725419</v>
      </c>
      <c r="I146" s="27"/>
      <c r="J146" s="29"/>
      <c r="K146" s="27"/>
      <c r="L146" s="27"/>
      <c r="M146" s="27"/>
      <c r="N146" s="27"/>
      <c r="P146" s="50"/>
    </row>
    <row r="147" spans="1:16" s="4" customFormat="1" ht="47.25">
      <c r="A147" s="9"/>
      <c r="B147" s="5" t="s">
        <v>69</v>
      </c>
      <c r="C147" s="3"/>
      <c r="D147" s="3"/>
      <c r="E147" s="3"/>
      <c r="F147" s="13"/>
      <c r="G147" s="13">
        <f>G106</f>
        <v>50000</v>
      </c>
      <c r="H147" s="13">
        <f>H106</f>
        <v>50000</v>
      </c>
      <c r="I147" s="3"/>
      <c r="J147" s="46"/>
      <c r="K147" s="3"/>
      <c r="L147" s="3"/>
      <c r="M147" s="3"/>
      <c r="N147" s="3"/>
      <c r="P147" s="49"/>
    </row>
    <row r="148" spans="1:16" s="4" customFormat="1" ht="63">
      <c r="A148" s="9"/>
      <c r="B148" s="5" t="s">
        <v>73</v>
      </c>
      <c r="C148" s="3"/>
      <c r="D148" s="3"/>
      <c r="E148" s="3"/>
      <c r="F148" s="13"/>
      <c r="G148" s="13">
        <f aca="true" t="shared" si="0" ref="G148:H159">G107</f>
        <v>50000</v>
      </c>
      <c r="H148" s="13">
        <f t="shared" si="0"/>
        <v>130000</v>
      </c>
      <c r="I148" s="13"/>
      <c r="J148" s="46"/>
      <c r="K148" s="3"/>
      <c r="L148" s="3"/>
      <c r="M148" s="3"/>
      <c r="N148" s="3"/>
      <c r="P148" s="49"/>
    </row>
    <row r="149" spans="1:16" s="4" customFormat="1" ht="31.5">
      <c r="A149" s="9"/>
      <c r="B149" s="5" t="s">
        <v>76</v>
      </c>
      <c r="C149" s="3"/>
      <c r="D149" s="3"/>
      <c r="E149" s="3"/>
      <c r="F149" s="13"/>
      <c r="G149" s="13">
        <f t="shared" si="0"/>
        <v>50000</v>
      </c>
      <c r="H149" s="13">
        <f t="shared" si="0"/>
        <v>147000</v>
      </c>
      <c r="I149" s="3"/>
      <c r="J149" s="46"/>
      <c r="K149" s="3"/>
      <c r="L149" s="3"/>
      <c r="M149" s="3"/>
      <c r="N149" s="3"/>
      <c r="P149" s="49"/>
    </row>
    <row r="150" spans="1:16" s="4" customFormat="1" ht="47.25">
      <c r="A150" s="9"/>
      <c r="B150" s="5" t="s">
        <v>78</v>
      </c>
      <c r="C150" s="3"/>
      <c r="D150" s="3"/>
      <c r="E150" s="3"/>
      <c r="F150" s="13"/>
      <c r="G150" s="13">
        <f t="shared" si="0"/>
        <v>50000</v>
      </c>
      <c r="H150" s="13">
        <f t="shared" si="0"/>
        <v>140000</v>
      </c>
      <c r="I150" s="3"/>
      <c r="J150" s="46"/>
      <c r="K150" s="3"/>
      <c r="L150" s="3"/>
      <c r="M150" s="3"/>
      <c r="N150" s="3"/>
      <c r="P150" s="49"/>
    </row>
    <row r="151" spans="1:16" s="4" customFormat="1" ht="47.25">
      <c r="A151" s="9"/>
      <c r="B151" s="5" t="s">
        <v>77</v>
      </c>
      <c r="C151" s="3"/>
      <c r="D151" s="3"/>
      <c r="E151" s="3"/>
      <c r="F151" s="13"/>
      <c r="G151" s="13">
        <f t="shared" si="0"/>
        <v>50000</v>
      </c>
      <c r="H151" s="13">
        <f t="shared" si="0"/>
        <v>50000</v>
      </c>
      <c r="I151" s="3"/>
      <c r="J151" s="46"/>
      <c r="K151" s="3"/>
      <c r="L151" s="3"/>
      <c r="M151" s="3"/>
      <c r="N151" s="3"/>
      <c r="P151" s="49"/>
    </row>
    <row r="152" spans="1:16" s="4" customFormat="1" ht="31.5">
      <c r="A152" s="9"/>
      <c r="B152" s="5" t="s">
        <v>119</v>
      </c>
      <c r="C152" s="3"/>
      <c r="D152" s="3"/>
      <c r="E152" s="3"/>
      <c r="F152" s="13"/>
      <c r="G152" s="13">
        <f t="shared" si="0"/>
        <v>0</v>
      </c>
      <c r="H152" s="13">
        <f t="shared" si="0"/>
        <v>183854</v>
      </c>
      <c r="I152" s="3"/>
      <c r="J152" s="46"/>
      <c r="K152" s="3"/>
      <c r="L152" s="3"/>
      <c r="M152" s="3"/>
      <c r="N152" s="3"/>
      <c r="P152" s="49"/>
    </row>
    <row r="153" spans="1:16" s="4" customFormat="1" ht="47.25">
      <c r="A153" s="3"/>
      <c r="B153" s="5" t="s">
        <v>127</v>
      </c>
      <c r="C153" s="3"/>
      <c r="D153" s="3"/>
      <c r="E153" s="3"/>
      <c r="F153" s="13"/>
      <c r="G153" s="13">
        <f t="shared" si="0"/>
        <v>0</v>
      </c>
      <c r="H153" s="13">
        <f t="shared" si="0"/>
        <v>383655</v>
      </c>
      <c r="I153" s="3"/>
      <c r="J153" s="46"/>
      <c r="K153" s="3"/>
      <c r="L153" s="3"/>
      <c r="M153" s="3"/>
      <c r="N153" s="3"/>
      <c r="P153" s="49"/>
    </row>
    <row r="154" spans="1:16" s="4" customFormat="1" ht="63">
      <c r="A154" s="3"/>
      <c r="B154" s="5" t="s">
        <v>126</v>
      </c>
      <c r="C154" s="3"/>
      <c r="D154" s="3"/>
      <c r="E154" s="3"/>
      <c r="F154" s="13"/>
      <c r="G154" s="13">
        <f t="shared" si="0"/>
        <v>0</v>
      </c>
      <c r="H154" s="13">
        <f t="shared" si="0"/>
        <v>50000</v>
      </c>
      <c r="I154" s="3"/>
      <c r="J154" s="46"/>
      <c r="K154" s="3"/>
      <c r="L154" s="3"/>
      <c r="M154" s="3"/>
      <c r="N154" s="3"/>
      <c r="P154" s="49"/>
    </row>
    <row r="155" spans="1:16" s="4" customFormat="1" ht="47.25">
      <c r="A155" s="3"/>
      <c r="B155" s="5" t="s">
        <v>125</v>
      </c>
      <c r="C155" s="3"/>
      <c r="D155" s="3"/>
      <c r="E155" s="3"/>
      <c r="F155" s="13"/>
      <c r="G155" s="13">
        <f t="shared" si="0"/>
        <v>0</v>
      </c>
      <c r="H155" s="13">
        <f t="shared" si="0"/>
        <v>72765</v>
      </c>
      <c r="I155" s="3"/>
      <c r="J155" s="46"/>
      <c r="K155" s="3"/>
      <c r="L155" s="3"/>
      <c r="M155" s="3"/>
      <c r="N155" s="3"/>
      <c r="P155" s="49"/>
    </row>
    <row r="156" spans="1:16" s="4" customFormat="1" ht="78.75">
      <c r="A156" s="3"/>
      <c r="B156" s="5" t="s">
        <v>124</v>
      </c>
      <c r="C156" s="3"/>
      <c r="D156" s="3"/>
      <c r="E156" s="3"/>
      <c r="F156" s="13"/>
      <c r="G156" s="13">
        <f t="shared" si="0"/>
        <v>0</v>
      </c>
      <c r="H156" s="13">
        <f t="shared" si="0"/>
        <v>50000</v>
      </c>
      <c r="I156" s="3"/>
      <c r="J156" s="46"/>
      <c r="K156" s="3"/>
      <c r="L156" s="3"/>
      <c r="M156" s="3"/>
      <c r="N156" s="3"/>
      <c r="P156" s="49"/>
    </row>
    <row r="157" spans="1:16" s="4" customFormat="1" ht="63">
      <c r="A157" s="3"/>
      <c r="B157" s="5" t="s">
        <v>122</v>
      </c>
      <c r="C157" s="3"/>
      <c r="D157" s="3"/>
      <c r="E157" s="3"/>
      <c r="F157" s="13"/>
      <c r="G157" s="13">
        <f t="shared" si="0"/>
        <v>0</v>
      </c>
      <c r="H157" s="13">
        <f t="shared" si="0"/>
        <v>368145</v>
      </c>
      <c r="I157" s="3"/>
      <c r="J157" s="46"/>
      <c r="K157" s="3"/>
      <c r="L157" s="3"/>
      <c r="M157" s="3"/>
      <c r="N157" s="3"/>
      <c r="P157" s="49"/>
    </row>
    <row r="158" spans="1:16" s="4" customFormat="1" ht="47.25">
      <c r="A158" s="3"/>
      <c r="B158" s="5" t="s">
        <v>120</v>
      </c>
      <c r="C158" s="3"/>
      <c r="D158" s="3"/>
      <c r="E158" s="3"/>
      <c r="F158" s="13"/>
      <c r="G158" s="13">
        <f t="shared" si="0"/>
        <v>0</v>
      </c>
      <c r="H158" s="13">
        <f t="shared" si="0"/>
        <v>50000</v>
      </c>
      <c r="I158" s="3"/>
      <c r="J158" s="46"/>
      <c r="K158" s="3"/>
      <c r="L158" s="3"/>
      <c r="M158" s="3"/>
      <c r="N158" s="3"/>
      <c r="P158" s="49"/>
    </row>
    <row r="159" spans="1:16" s="4" customFormat="1" ht="47.25">
      <c r="A159" s="3"/>
      <c r="B159" s="5" t="s">
        <v>121</v>
      </c>
      <c r="C159" s="3"/>
      <c r="D159" s="3"/>
      <c r="E159" s="3"/>
      <c r="F159" s="13"/>
      <c r="G159" s="13">
        <f t="shared" si="0"/>
        <v>0</v>
      </c>
      <c r="H159" s="13">
        <f t="shared" si="0"/>
        <v>50000</v>
      </c>
      <c r="I159" s="3"/>
      <c r="J159" s="46"/>
      <c r="K159" s="3"/>
      <c r="L159" s="3"/>
      <c r="M159" s="3"/>
      <c r="N159" s="3"/>
      <c r="P159" s="49"/>
    </row>
    <row r="160" spans="1:16" s="6" customFormat="1" ht="31.5">
      <c r="A160" s="27"/>
      <c r="B160" s="28" t="s">
        <v>140</v>
      </c>
      <c r="C160" s="27"/>
      <c r="D160" s="27"/>
      <c r="E160" s="27"/>
      <c r="F160" s="30"/>
      <c r="G160" s="30">
        <f>SUM(G161:G172)</f>
        <v>0</v>
      </c>
      <c r="H160" s="30">
        <f>SUM(H161:H172)</f>
        <v>4607500</v>
      </c>
      <c r="I160" s="27"/>
      <c r="J160" s="29"/>
      <c r="K160" s="27"/>
      <c r="L160" s="27"/>
      <c r="M160" s="27"/>
      <c r="N160" s="27"/>
      <c r="P160" s="50"/>
    </row>
    <row r="161" spans="1:16" s="4" customFormat="1" ht="47.25">
      <c r="A161" s="3"/>
      <c r="B161" s="5" t="s">
        <v>69</v>
      </c>
      <c r="C161" s="3"/>
      <c r="D161" s="3"/>
      <c r="E161" s="3"/>
      <c r="F161" s="13"/>
      <c r="G161" s="13">
        <f aca="true" t="shared" si="1" ref="G161:H169">G120</f>
        <v>0</v>
      </c>
      <c r="H161" s="13">
        <f t="shared" si="1"/>
        <v>280000</v>
      </c>
      <c r="I161" s="3"/>
      <c r="J161" s="46"/>
      <c r="K161" s="3"/>
      <c r="L161" s="3"/>
      <c r="M161" s="3"/>
      <c r="N161" s="3"/>
      <c r="P161" s="49"/>
    </row>
    <row r="162" spans="1:16" s="4" customFormat="1" ht="63">
      <c r="A162" s="3"/>
      <c r="B162" s="5" t="s">
        <v>73</v>
      </c>
      <c r="C162" s="3"/>
      <c r="D162" s="3"/>
      <c r="E162" s="3"/>
      <c r="F162" s="13"/>
      <c r="G162" s="13">
        <f t="shared" si="1"/>
        <v>0</v>
      </c>
      <c r="H162" s="13">
        <f t="shared" si="1"/>
        <v>60000</v>
      </c>
      <c r="I162" s="3"/>
      <c r="J162" s="46"/>
      <c r="K162" s="3"/>
      <c r="L162" s="3"/>
      <c r="M162" s="3"/>
      <c r="N162" s="3"/>
      <c r="P162" s="49"/>
    </row>
    <row r="163" spans="1:16" s="4" customFormat="1" ht="31.5">
      <c r="A163" s="3"/>
      <c r="B163" s="5" t="s">
        <v>76</v>
      </c>
      <c r="C163" s="3"/>
      <c r="D163" s="3"/>
      <c r="E163" s="3"/>
      <c r="F163" s="13"/>
      <c r="G163" s="13">
        <f t="shared" si="1"/>
        <v>0</v>
      </c>
      <c r="H163" s="13">
        <f t="shared" si="1"/>
        <v>392488</v>
      </c>
      <c r="I163" s="3"/>
      <c r="J163" s="46"/>
      <c r="K163" s="3"/>
      <c r="L163" s="3"/>
      <c r="M163" s="3"/>
      <c r="N163" s="3"/>
      <c r="P163" s="49"/>
    </row>
    <row r="164" spans="1:16" s="4" customFormat="1" ht="47.25">
      <c r="A164" s="3"/>
      <c r="B164" s="5" t="s">
        <v>78</v>
      </c>
      <c r="C164" s="3"/>
      <c r="D164" s="3"/>
      <c r="E164" s="3"/>
      <c r="F164" s="13"/>
      <c r="G164" s="13">
        <f t="shared" si="1"/>
        <v>0</v>
      </c>
      <c r="H164" s="13">
        <f t="shared" si="1"/>
        <v>156000</v>
      </c>
      <c r="I164" s="13"/>
      <c r="J164" s="46"/>
      <c r="K164" s="3"/>
      <c r="L164" s="3"/>
      <c r="M164" s="3"/>
      <c r="N164" s="3"/>
      <c r="P164" s="49"/>
    </row>
    <row r="165" spans="1:16" s="4" customFormat="1" ht="47.25">
      <c r="A165" s="3"/>
      <c r="B165" s="5" t="s">
        <v>77</v>
      </c>
      <c r="C165" s="3"/>
      <c r="D165" s="3"/>
      <c r="E165" s="3"/>
      <c r="F165" s="13"/>
      <c r="G165" s="13">
        <f t="shared" si="1"/>
        <v>0</v>
      </c>
      <c r="H165" s="13">
        <f t="shared" si="1"/>
        <v>33500</v>
      </c>
      <c r="I165" s="13"/>
      <c r="J165" s="46"/>
      <c r="K165" s="3"/>
      <c r="L165" s="3"/>
      <c r="M165" s="3"/>
      <c r="N165" s="3"/>
      <c r="P165" s="49"/>
    </row>
    <row r="166" spans="1:16" s="4" customFormat="1" ht="31.5">
      <c r="A166" s="3"/>
      <c r="B166" s="5" t="s">
        <v>117</v>
      </c>
      <c r="C166" s="3"/>
      <c r="D166" s="3"/>
      <c r="E166" s="3"/>
      <c r="F166" s="13"/>
      <c r="G166" s="13">
        <f t="shared" si="1"/>
        <v>0</v>
      </c>
      <c r="H166" s="13">
        <f t="shared" si="1"/>
        <v>33000</v>
      </c>
      <c r="I166" s="13"/>
      <c r="J166" s="46"/>
      <c r="K166" s="3"/>
      <c r="L166" s="3"/>
      <c r="M166" s="3"/>
      <c r="N166" s="3"/>
      <c r="P166" s="49"/>
    </row>
    <row r="167" spans="1:16" s="4" customFormat="1" ht="31.5">
      <c r="A167" s="3"/>
      <c r="B167" s="5" t="s">
        <v>119</v>
      </c>
      <c r="C167" s="3"/>
      <c r="D167" s="3"/>
      <c r="E167" s="3"/>
      <c r="F167" s="13"/>
      <c r="G167" s="13">
        <f t="shared" si="1"/>
        <v>0</v>
      </c>
      <c r="H167" s="13">
        <f t="shared" si="1"/>
        <v>13000</v>
      </c>
      <c r="I167" s="3"/>
      <c r="J167" s="46"/>
      <c r="K167" s="3"/>
      <c r="L167" s="3"/>
      <c r="M167" s="3"/>
      <c r="N167" s="3"/>
      <c r="P167" s="49"/>
    </row>
    <row r="168" spans="1:16" s="4" customFormat="1" ht="47.25">
      <c r="A168" s="3"/>
      <c r="B168" s="5" t="s">
        <v>127</v>
      </c>
      <c r="C168" s="3"/>
      <c r="D168" s="3"/>
      <c r="E168" s="3"/>
      <c r="F168" s="13"/>
      <c r="G168" s="13">
        <f t="shared" si="1"/>
        <v>0</v>
      </c>
      <c r="H168" s="13">
        <f t="shared" si="1"/>
        <v>3517012</v>
      </c>
      <c r="I168" s="3"/>
      <c r="J168" s="46"/>
      <c r="K168" s="3"/>
      <c r="L168" s="3"/>
      <c r="M168" s="3"/>
      <c r="N168" s="3"/>
      <c r="P168" s="49"/>
    </row>
    <row r="169" spans="1:16" s="4" customFormat="1" ht="63">
      <c r="A169" s="3"/>
      <c r="B169" s="5" t="s">
        <v>126</v>
      </c>
      <c r="C169" s="3"/>
      <c r="D169" s="3"/>
      <c r="E169" s="3"/>
      <c r="F169" s="13"/>
      <c r="G169" s="13">
        <f t="shared" si="1"/>
        <v>0</v>
      </c>
      <c r="H169" s="13">
        <f t="shared" si="1"/>
        <v>26000</v>
      </c>
      <c r="I169" s="3"/>
      <c r="J169" s="46"/>
      <c r="K169" s="3"/>
      <c r="L169" s="3"/>
      <c r="M169" s="3"/>
      <c r="N169" s="3"/>
      <c r="P169" s="49"/>
    </row>
    <row r="170" spans="1:16" s="4" customFormat="1" ht="47.25">
      <c r="A170" s="3"/>
      <c r="B170" s="5" t="s">
        <v>120</v>
      </c>
      <c r="C170" s="3"/>
      <c r="D170" s="3"/>
      <c r="E170" s="3"/>
      <c r="F170" s="13"/>
      <c r="G170" s="13">
        <v>0</v>
      </c>
      <c r="H170" s="13">
        <f>H129</f>
        <v>52066</v>
      </c>
      <c r="I170" s="3"/>
      <c r="J170" s="46"/>
      <c r="K170" s="3"/>
      <c r="L170" s="3"/>
      <c r="M170" s="3"/>
      <c r="N170" s="3"/>
      <c r="P170" s="49"/>
    </row>
    <row r="171" spans="1:16" s="4" customFormat="1" ht="47.25">
      <c r="A171" s="3"/>
      <c r="B171" s="5" t="s">
        <v>121</v>
      </c>
      <c r="C171" s="3"/>
      <c r="D171" s="3"/>
      <c r="E171" s="3"/>
      <c r="F171" s="13"/>
      <c r="G171" s="13">
        <v>0</v>
      </c>
      <c r="H171" s="13">
        <f>H130</f>
        <v>15500</v>
      </c>
      <c r="I171" s="3"/>
      <c r="J171" s="46"/>
      <c r="K171" s="3"/>
      <c r="L171" s="3"/>
      <c r="M171" s="3"/>
      <c r="N171" s="3"/>
      <c r="P171" s="49"/>
    </row>
    <row r="172" spans="1:16" s="4" customFormat="1" ht="63">
      <c r="A172" s="3"/>
      <c r="B172" s="5" t="s">
        <v>122</v>
      </c>
      <c r="C172" s="3"/>
      <c r="D172" s="3"/>
      <c r="E172" s="3"/>
      <c r="F172" s="13"/>
      <c r="G172" s="13">
        <f>G131</f>
        <v>0</v>
      </c>
      <c r="H172" s="13">
        <f>H131</f>
        <v>28934</v>
      </c>
      <c r="I172" s="3"/>
      <c r="J172" s="46"/>
      <c r="K172" s="3"/>
      <c r="L172" s="3"/>
      <c r="M172" s="3"/>
      <c r="N172" s="3"/>
      <c r="P172" s="49"/>
    </row>
  </sheetData>
  <sheetProtection/>
  <mergeCells count="117">
    <mergeCell ref="N95:N96"/>
    <mergeCell ref="G45:G49"/>
    <mergeCell ref="H45:H49"/>
    <mergeCell ref="F50:F51"/>
    <mergeCell ref="B95:B96"/>
    <mergeCell ref="C95:C96"/>
    <mergeCell ref="F78:F81"/>
    <mergeCell ref="G78:G81"/>
    <mergeCell ref="H55:H56"/>
    <mergeCell ref="G55:G56"/>
    <mergeCell ref="F63:F64"/>
    <mergeCell ref="G63:G64"/>
    <mergeCell ref="H63:H64"/>
    <mergeCell ref="F65:F72"/>
    <mergeCell ref="G65:G72"/>
    <mergeCell ref="H65:H72"/>
    <mergeCell ref="A58:A59"/>
    <mergeCell ref="H50:H51"/>
    <mergeCell ref="B60:B62"/>
    <mergeCell ref="C60:C62"/>
    <mergeCell ref="D60:D62"/>
    <mergeCell ref="E60:E62"/>
    <mergeCell ref="F60:F62"/>
    <mergeCell ref="G60:G62"/>
    <mergeCell ref="H60:H62"/>
    <mergeCell ref="G50:G51"/>
    <mergeCell ref="B63:B64"/>
    <mergeCell ref="C63:C64"/>
    <mergeCell ref="D63:D64"/>
    <mergeCell ref="E63:E64"/>
    <mergeCell ref="B53:B54"/>
    <mergeCell ref="C53:C54"/>
    <mergeCell ref="E55:E56"/>
    <mergeCell ref="F55:F56"/>
    <mergeCell ref="E45:E49"/>
    <mergeCell ref="F45:F49"/>
    <mergeCell ref="A53:A54"/>
    <mergeCell ref="D50:D51"/>
    <mergeCell ref="E50:E51"/>
    <mergeCell ref="C50:C51"/>
    <mergeCell ref="B65:B73"/>
    <mergeCell ref="C65:C73"/>
    <mergeCell ref="D65:D73"/>
    <mergeCell ref="E65:E72"/>
    <mergeCell ref="F42:F44"/>
    <mergeCell ref="G42:G44"/>
    <mergeCell ref="D53:D54"/>
    <mergeCell ref="B58:B59"/>
    <mergeCell ref="C58:C59"/>
    <mergeCell ref="D58:D59"/>
    <mergeCell ref="B42:B49"/>
    <mergeCell ref="C42:C49"/>
    <mergeCell ref="A50:A52"/>
    <mergeCell ref="B50:B52"/>
    <mergeCell ref="E78:E81"/>
    <mergeCell ref="A55:A56"/>
    <mergeCell ref="B55:B56"/>
    <mergeCell ref="C55:C56"/>
    <mergeCell ref="D55:D56"/>
    <mergeCell ref="A71:A73"/>
    <mergeCell ref="B76:B77"/>
    <mergeCell ref="C76:C77"/>
    <mergeCell ref="A12:N12"/>
    <mergeCell ref="D42:D49"/>
    <mergeCell ref="E42:E44"/>
    <mergeCell ref="B78:B82"/>
    <mergeCell ref="C78:C81"/>
    <mergeCell ref="D78:D81"/>
    <mergeCell ref="A78:A82"/>
    <mergeCell ref="A42:A49"/>
    <mergeCell ref="A11:N11"/>
    <mergeCell ref="E8:E10"/>
    <mergeCell ref="I8:N8"/>
    <mergeCell ref="I9:N9"/>
    <mergeCell ref="F8:H8"/>
    <mergeCell ref="A8:A10"/>
    <mergeCell ref="B8:B10"/>
    <mergeCell ref="C8:C10"/>
    <mergeCell ref="F9:H9"/>
    <mergeCell ref="A140:N140"/>
    <mergeCell ref="A20:N20"/>
    <mergeCell ref="A35:N35"/>
    <mergeCell ref="A132:N132"/>
    <mergeCell ref="A137:N137"/>
    <mergeCell ref="A26:N26"/>
    <mergeCell ref="D76:D77"/>
    <mergeCell ref="B87:B88"/>
    <mergeCell ref="A87:A88"/>
    <mergeCell ref="A76:A77"/>
    <mergeCell ref="C87:C88"/>
    <mergeCell ref="A85:A86"/>
    <mergeCell ref="B85:B86"/>
    <mergeCell ref="C85:C86"/>
    <mergeCell ref="D85:D86"/>
    <mergeCell ref="A89:A90"/>
    <mergeCell ref="B89:B90"/>
    <mergeCell ref="C89:C90"/>
    <mergeCell ref="D89:D90"/>
    <mergeCell ref="A91:A92"/>
    <mergeCell ref="B91:B92"/>
    <mergeCell ref="C91:C92"/>
    <mergeCell ref="D91:D92"/>
    <mergeCell ref="B97:B98"/>
    <mergeCell ref="C97:C98"/>
    <mergeCell ref="D97:D98"/>
    <mergeCell ref="A95:A96"/>
    <mergeCell ref="D95:D96"/>
    <mergeCell ref="I1:N1"/>
    <mergeCell ref="I2:N2"/>
    <mergeCell ref="I3:N3"/>
    <mergeCell ref="L5:N5"/>
    <mergeCell ref="H78:H81"/>
    <mergeCell ref="D87:D88"/>
    <mergeCell ref="H42:H44"/>
    <mergeCell ref="D8:D10"/>
    <mergeCell ref="A6:N6"/>
    <mergeCell ref="A7:N7"/>
  </mergeCells>
  <printOptions/>
  <pageMargins left="0.27" right="0.27" top="0.51" bottom="0.48" header="0.5" footer="0.5"/>
  <pageSetup fitToHeight="1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NikandrovaAA</cp:lastModifiedBy>
  <cp:lastPrinted>2013-07-19T10:45:00Z</cp:lastPrinted>
  <dcterms:created xsi:type="dcterms:W3CDTF">2011-08-29T07:48:46Z</dcterms:created>
  <dcterms:modified xsi:type="dcterms:W3CDTF">2013-10-25T12:58:17Z</dcterms:modified>
  <cp:category/>
  <cp:version/>
  <cp:contentType/>
  <cp:contentStatus/>
</cp:coreProperties>
</file>