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tabRatio="886" activeTab="1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1'!$A$1:$M$9</definedName>
  </definedNames>
  <calcPr fullCalcOnLoad="1"/>
</workbook>
</file>

<file path=xl/sharedStrings.xml><?xml version="1.0" encoding="utf-8"?>
<sst xmlns="http://schemas.openxmlformats.org/spreadsheetml/2006/main" count="115" uniqueCount="68">
  <si>
    <t>Годы реализации</t>
  </si>
  <si>
    <t>ОБ</t>
  </si>
  <si>
    <t>ФБ</t>
  </si>
  <si>
    <t>МБ</t>
  </si>
  <si>
    <t>ВБС</t>
  </si>
  <si>
    <t>Всего</t>
  </si>
  <si>
    <t>1.1.</t>
  </si>
  <si>
    <t>Соисполнители, участники</t>
  </si>
  <si>
    <t>1.</t>
  </si>
  <si>
    <t xml:space="preserve"> Срок выполнения</t>
  </si>
  <si>
    <t>Ед. изм.</t>
  </si>
  <si>
    <t>Факт</t>
  </si>
  <si>
    <t>План</t>
  </si>
  <si>
    <t>Источник данных</t>
  </si>
  <si>
    <t xml:space="preserve"> Ожидаемый конечный результат выполнения основного мероприятия</t>
  </si>
  <si>
    <t>Значение показателя*</t>
  </si>
  <si>
    <t>I</t>
  </si>
  <si>
    <t>Соисполнитель, ответственный за выполнение показателя</t>
  </si>
  <si>
    <t>Муниципальная программа, показатель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</si>
  <si>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</si>
  <si>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</si>
  <si>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>план</t>
  </si>
  <si>
    <t>Объемы и источники финансирования (руб., коп.)</t>
  </si>
  <si>
    <t>Приложение № 1</t>
  </si>
  <si>
    <t>Приложение 2</t>
  </si>
  <si>
    <t>2014 - 2016</t>
  </si>
  <si>
    <t>№ 
п/п</t>
  </si>
  <si>
    <t>Муниципальная программа «Повышение качества жизни отдельных категорий граждан ЗАТО Александровск» на 2014 - 2016 годы</t>
  </si>
  <si>
    <t>Сведения об объемах финансирования муниципальной программы "Повышение качества жизни отдельных категорий граждан ЗАТО Александровск" на 2014 - 2016 годы</t>
  </si>
  <si>
    <t>Муниципальная программа "Повышение качества жизни отдельных категорий граждан ЗАТО Александровск" на 2014 - 2016 годы</t>
  </si>
  <si>
    <t>Администрация 
ЗАТО Александровск</t>
  </si>
  <si>
    <t>Управление образования администрации 
ЗАТО Александровск</t>
  </si>
  <si>
    <t>Управление культуры, спорта и молодежной политики администрации 
ЗАТО Александровск</t>
  </si>
  <si>
    <t xml:space="preserve">Приложение 3 </t>
  </si>
  <si>
    <t>Перечень основных мероприятий программы "Повышение качества жизни отдельных категорий граждан ЗАТО Александровск" 
на 2014 - 2016 годы</t>
  </si>
  <si>
    <t xml:space="preserve"> №
 п/п</t>
  </si>
  <si>
    <t>Программа  "Повышение качества жизни отдельных категорий граждан ЗАТО Александровск" на 2014 - 2016 годы</t>
  </si>
  <si>
    <t>1.2.</t>
  </si>
  <si>
    <t>Администрация
 ЗАТО Александровск</t>
  </si>
  <si>
    <t>1.3.</t>
  </si>
  <si>
    <t>Администрациия
ЗАТО Александровск,
Управление образования
администрации 
ЗАТО Александровск</t>
  </si>
  <si>
    <t>Управление образования
администрации 
ЗАТО Александровск</t>
  </si>
  <si>
    <t>Администрациия
ЗАТО Александровск,
Управление образования
администрации
ЗАТО Александровск,
Управление культуры, спорта и молодежной политик администрации 
ЗАТО Александровск</t>
  </si>
  <si>
    <t>Управление образования
администрации ЗАТО Александровск,
Управление культуры, спорта и моложедной политики администрации
 ЗАТО Александровск</t>
  </si>
  <si>
    <t>Управление культуры, спорта и молодежной политики
администрации 
ЗАТО Александровск</t>
  </si>
  <si>
    <t>Перечень показателей муниципальной программы «Повышение качества жизни отдельных категорий граждан ЗАТО Александровск» 
на 2014 - 2016 годы</t>
  </si>
  <si>
    <t>Задача 1. Создание условий для беспрепятственного доступа к приоритетным услугам и объектам социальной инфраструктуры для инвалидов и других маломобильных групп населения</t>
  </si>
  <si>
    <t>Показатель цели муниципальной программы:</t>
  </si>
  <si>
    <t>%</t>
  </si>
  <si>
    <t>Управление
образования администрации
ЗАТО Александровск,
Управление культуры, спорта и молодежной политики 
администрации
ЗАТО Александровск</t>
  </si>
  <si>
    <t>I.I.</t>
  </si>
  <si>
    <t xml:space="preserve">Доля муниципальных учреждений образования и культуры, участвующих в процессе улучшения и обеспечения доступности среды для инвалидов и МГН, в общем количестве муниципальных учреждений образования и культуры </t>
  </si>
  <si>
    <t>1.4.</t>
  </si>
  <si>
    <t>1.5.</t>
  </si>
  <si>
    <t>Основное мероприятие 1.1 Адаптация муниципальных учреждений образования (устройство пандусов, поручней, расширение дверных проемов, реконструкция мест общего пользования)</t>
  </si>
  <si>
    <t>1.6.</t>
  </si>
  <si>
    <t>Основное мероприятие 1.3 Адаптация муниципальных учреждений образования в сфере культуры  (устройство пандусов, поручней, расширение дверных проемов, реконструкция мест общего пользования)</t>
  </si>
  <si>
    <t>Основное мероприятие 1.5. Улучшение положения и качества жизни инвалидов и других МГН</t>
  </si>
  <si>
    <t>Основное мероприятие 1.6. Создание условий для повышения эффективности деятельности социально ориентированным некоммерческим организациям инвалидов</t>
  </si>
  <si>
    <t>2014 - 2015</t>
  </si>
  <si>
    <t>Создание условий доступности для инвалидов и других МГН  в муниципальных учреждений образования</t>
  </si>
  <si>
    <t>Создание условий доступности для инвалидов и других МГН  в муниципальных учреждений культуры</t>
  </si>
  <si>
    <t>Создание условий доступности для инвалидов и других МГН  в муниципальных учреждений образования в сфере культуры</t>
  </si>
  <si>
    <t>Создание условий доступности информации для инвалидов и других МГН в муниципальных учреждений культуры</t>
  </si>
  <si>
    <t>Предоставление социально ориентированным некоммерческим организациям инвалидов субсидий</t>
  </si>
  <si>
    <t xml:space="preserve">Создание условий для улучшения положения и качества жизни инвалидов и других МГН </t>
  </si>
  <si>
    <t>Основное мероприятие 1.2 Адаптация муниципальных учреждений культуры (устройство пандусов, поручней, установка кнопок вызова,  капитальный ремонт помещений для беспрепятственного доступа)</t>
  </si>
  <si>
    <t>Основное мероприятие 1.4. Информационная и просветительская деятельность, направленная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МНГ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</si>
</sst>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4" fontId="2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43" fontId="8" fillId="0" borderId="10" xfId="59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43" fontId="7" fillId="0" borderId="10" xfId="59" applyFont="1" applyBorder="1" applyAlignment="1">
      <alignment vertical="center" wrapText="1"/>
    </xf>
    <xf numFmtId="4" fontId="7" fillId="0" borderId="10" xfId="59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4" fillId="0" borderId="12" xfId="42" applyFont="1" applyBorder="1" applyAlignment="1">
      <alignment horizontal="center" vertical="center" wrapText="1"/>
    </xf>
    <xf numFmtId="0" fontId="4" fillId="0" borderId="13" xfId="4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110" zoomScaleNormal="110" zoomScaleSheetLayoutView="115" zoomScalePageLayoutView="0" workbookViewId="0" topLeftCell="A1">
      <selection activeCell="B15" sqref="B15"/>
    </sheetView>
  </sheetViews>
  <sheetFormatPr defaultColWidth="9.140625" defaultRowHeight="15"/>
  <cols>
    <col min="1" max="1" width="5.140625" style="1" bestFit="1" customWidth="1"/>
    <col min="2" max="2" width="36.8515625" style="0" customWidth="1"/>
    <col min="3" max="3" width="7.421875" style="0" customWidth="1"/>
    <col min="4" max="6" width="5.140625" style="0" bestFit="1" customWidth="1"/>
    <col min="7" max="7" width="5.7109375" style="0" customWidth="1"/>
    <col min="8" max="8" width="5.140625" style="0" bestFit="1" customWidth="1"/>
    <col min="9" max="9" width="6.140625" style="0" customWidth="1"/>
    <col min="10" max="10" width="5.140625" style="0" bestFit="1" customWidth="1"/>
    <col min="11" max="11" width="6.57421875" style="0" customWidth="1"/>
    <col min="12" max="12" width="20.140625" style="0" customWidth="1"/>
    <col min="13" max="13" width="20.8515625" style="0" customWidth="1"/>
  </cols>
  <sheetData>
    <row r="1" spans="1:13" ht="15">
      <c r="A1" s="7"/>
      <c r="B1" s="8"/>
      <c r="C1" s="8"/>
      <c r="D1" s="8"/>
      <c r="E1" s="8"/>
      <c r="F1" s="8"/>
      <c r="G1" s="8"/>
      <c r="H1" s="8"/>
      <c r="I1" s="8"/>
      <c r="J1" s="8"/>
      <c r="M1" s="8" t="s">
        <v>23</v>
      </c>
    </row>
    <row r="2" spans="1:13" ht="41.2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21" customHeight="1">
      <c r="A4" s="48" t="s">
        <v>26</v>
      </c>
      <c r="B4" s="48" t="s">
        <v>18</v>
      </c>
      <c r="C4" s="48" t="s">
        <v>10</v>
      </c>
      <c r="D4" s="48" t="s">
        <v>15</v>
      </c>
      <c r="E4" s="48"/>
      <c r="F4" s="48"/>
      <c r="G4" s="48"/>
      <c r="H4" s="48"/>
      <c r="I4" s="48"/>
      <c r="J4" s="48"/>
      <c r="K4" s="48"/>
      <c r="L4" s="53" t="s">
        <v>13</v>
      </c>
      <c r="M4" s="53" t="s">
        <v>17</v>
      </c>
    </row>
    <row r="5" spans="1:13" ht="21.75" customHeight="1">
      <c r="A5" s="48"/>
      <c r="B5" s="48"/>
      <c r="C5" s="48"/>
      <c r="D5" s="5">
        <v>2012</v>
      </c>
      <c r="E5" s="9">
        <v>2013</v>
      </c>
      <c r="F5" s="45">
        <v>2014</v>
      </c>
      <c r="G5" s="46"/>
      <c r="H5" s="45">
        <v>2015</v>
      </c>
      <c r="I5" s="46"/>
      <c r="J5" s="45">
        <v>2016</v>
      </c>
      <c r="K5" s="46"/>
      <c r="L5" s="54"/>
      <c r="M5" s="54"/>
    </row>
    <row r="6" spans="1:13" ht="19.5" customHeight="1">
      <c r="A6" s="48"/>
      <c r="B6" s="53"/>
      <c r="C6" s="53"/>
      <c r="D6" s="6" t="s">
        <v>11</v>
      </c>
      <c r="E6" s="6" t="s">
        <v>12</v>
      </c>
      <c r="F6" s="6" t="s">
        <v>12</v>
      </c>
      <c r="G6" s="6" t="s">
        <v>11</v>
      </c>
      <c r="H6" s="6" t="s">
        <v>12</v>
      </c>
      <c r="I6" s="6" t="s">
        <v>11</v>
      </c>
      <c r="J6" s="6" t="s">
        <v>12</v>
      </c>
      <c r="K6" s="6" t="s">
        <v>11</v>
      </c>
      <c r="L6" s="54"/>
      <c r="M6" s="54"/>
    </row>
    <row r="7" spans="1:13" ht="25.5" customHeight="1">
      <c r="A7" s="5"/>
      <c r="B7" s="50" t="s">
        <v>27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24" customHeight="1">
      <c r="A8" s="5" t="s">
        <v>16</v>
      </c>
      <c r="B8" s="49" t="s">
        <v>47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27.5" customHeight="1">
      <c r="A9" s="5" t="s">
        <v>50</v>
      </c>
      <c r="B9" s="13" t="s">
        <v>51</v>
      </c>
      <c r="C9" s="5" t="s">
        <v>48</v>
      </c>
      <c r="D9" s="5">
        <v>9.3</v>
      </c>
      <c r="E9" s="5">
        <v>20.9</v>
      </c>
      <c r="F9" s="5">
        <v>32.5</v>
      </c>
      <c r="G9" s="43"/>
      <c r="H9" s="5">
        <v>23.3</v>
      </c>
      <c r="I9" s="5"/>
      <c r="J9" s="5">
        <v>20.9</v>
      </c>
      <c r="K9" s="43"/>
      <c r="L9" s="42" t="s">
        <v>49</v>
      </c>
      <c r="M9" s="42" t="s">
        <v>49</v>
      </c>
    </row>
  </sheetData>
  <sheetProtection/>
  <mergeCells count="12">
    <mergeCell ref="H5:I5"/>
    <mergeCell ref="F5:G5"/>
    <mergeCell ref="A2:M2"/>
    <mergeCell ref="A4:A6"/>
    <mergeCell ref="B8:M8"/>
    <mergeCell ref="B7:M7"/>
    <mergeCell ref="M4:M6"/>
    <mergeCell ref="J5:K5"/>
    <mergeCell ref="L4:L6"/>
    <mergeCell ref="B4:B6"/>
    <mergeCell ref="C4:C6"/>
    <mergeCell ref="D4:K4"/>
  </mergeCells>
  <printOptions/>
  <pageMargins left="0.1968503937007874" right="0" top="0.5905511811023623" bottom="0.3937007874015748" header="0" footer="0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115" zoomScaleNormal="115" zoomScaleSheetLayoutView="115" zoomScalePageLayoutView="0" workbookViewId="0" topLeftCell="A1">
      <selection activeCell="F20" sqref="F20"/>
    </sheetView>
  </sheetViews>
  <sheetFormatPr defaultColWidth="9.140625" defaultRowHeight="15"/>
  <cols>
    <col min="1" max="1" width="26.140625" style="0" customWidth="1"/>
    <col min="2" max="2" width="5.7109375" style="0" customWidth="1"/>
    <col min="3" max="3" width="13.140625" style="0" customWidth="1"/>
    <col min="4" max="4" width="12.8515625" style="0" customWidth="1"/>
    <col min="5" max="5" width="14.421875" style="0" customWidth="1"/>
    <col min="6" max="6" width="12.28125" style="0" customWidth="1"/>
  </cols>
  <sheetData>
    <row r="1" spans="5:6" ht="15.75">
      <c r="E1" s="55" t="s">
        <v>24</v>
      </c>
      <c r="F1" s="55"/>
    </row>
    <row r="3" spans="1:6" ht="42" customHeight="1">
      <c r="A3" s="47" t="s">
        <v>28</v>
      </c>
      <c r="B3" s="47"/>
      <c r="C3" s="47"/>
      <c r="D3" s="47"/>
      <c r="E3" s="47"/>
      <c r="F3" s="47"/>
    </row>
    <row r="5" spans="1:6" ht="24.75" customHeight="1">
      <c r="A5" s="57"/>
      <c r="B5" s="60"/>
      <c r="C5" s="63" t="s">
        <v>19</v>
      </c>
      <c r="D5" s="64"/>
      <c r="E5" s="64"/>
      <c r="F5" s="65"/>
    </row>
    <row r="6" spans="1:6" ht="16.5" customHeight="1">
      <c r="A6" s="58"/>
      <c r="B6" s="61"/>
      <c r="C6" s="10" t="s">
        <v>5</v>
      </c>
      <c r="D6" s="10">
        <v>2014</v>
      </c>
      <c r="E6" s="10">
        <v>2015</v>
      </c>
      <c r="F6" s="3">
        <v>2016</v>
      </c>
    </row>
    <row r="7" spans="1:6" s="1" customFormat="1" ht="16.5" customHeight="1">
      <c r="A7" s="59"/>
      <c r="B7" s="62"/>
      <c r="C7" s="3" t="s">
        <v>21</v>
      </c>
      <c r="D7" s="3" t="s">
        <v>21</v>
      </c>
      <c r="E7" s="3" t="s">
        <v>21</v>
      </c>
      <c r="F7" s="3" t="s">
        <v>21</v>
      </c>
    </row>
    <row r="8" spans="1:6" ht="16.5" customHeight="1">
      <c r="A8" s="56" t="s">
        <v>29</v>
      </c>
      <c r="B8" s="4" t="s">
        <v>5</v>
      </c>
      <c r="C8" s="11">
        <f>SUM(C9:C12)</f>
        <v>14094380</v>
      </c>
      <c r="D8" s="11">
        <f>SUM(D9:D12)</f>
        <v>5960800</v>
      </c>
      <c r="E8" s="11">
        <f>SUM(E9:E12)</f>
        <v>6600824</v>
      </c>
      <c r="F8" s="11">
        <f>SUM(F9:F12)</f>
        <v>1532756</v>
      </c>
    </row>
    <row r="9" spans="1:6" ht="16.5" customHeight="1">
      <c r="A9" s="56"/>
      <c r="B9" s="2" t="s">
        <v>3</v>
      </c>
      <c r="C9" s="12">
        <f>SUM(D9:F9)</f>
        <v>14094380</v>
      </c>
      <c r="D9" s="12">
        <f>D24+D19+D14</f>
        <v>5960800</v>
      </c>
      <c r="E9" s="12">
        <f>E24+E19+E14</f>
        <v>6600824</v>
      </c>
      <c r="F9" s="12">
        <f>F24+F19+F14</f>
        <v>1532756</v>
      </c>
    </row>
    <row r="10" spans="1:6" ht="16.5" customHeight="1">
      <c r="A10" s="56"/>
      <c r="B10" s="2" t="s">
        <v>1</v>
      </c>
      <c r="C10" s="12">
        <f>SUM(D10:F10)</f>
        <v>0</v>
      </c>
      <c r="D10" s="12"/>
      <c r="E10" s="12"/>
      <c r="F10" s="12"/>
    </row>
    <row r="11" spans="1:6" ht="16.5" customHeight="1">
      <c r="A11" s="56"/>
      <c r="B11" s="2" t="s">
        <v>2</v>
      </c>
      <c r="C11" s="12">
        <f>SUM(D11:F11)</f>
        <v>0</v>
      </c>
      <c r="D11" s="12"/>
      <c r="E11" s="12"/>
      <c r="F11" s="12"/>
    </row>
    <row r="12" spans="1:6" ht="16.5" customHeight="1">
      <c r="A12" s="56"/>
      <c r="B12" s="2" t="s">
        <v>4</v>
      </c>
      <c r="C12" s="12">
        <f>SUM(D12:F12)</f>
        <v>0</v>
      </c>
      <c r="D12" s="12"/>
      <c r="E12" s="12"/>
      <c r="F12" s="12"/>
    </row>
    <row r="13" spans="1:6" ht="16.5" customHeight="1">
      <c r="A13" s="56" t="s">
        <v>30</v>
      </c>
      <c r="B13" s="4" t="s">
        <v>5</v>
      </c>
      <c r="C13" s="11">
        <f>SUM(C14:C17)</f>
        <v>2006380</v>
      </c>
      <c r="D13" s="11">
        <f>SUM(D14:D17)</f>
        <v>842800</v>
      </c>
      <c r="E13" s="11">
        <f>SUM(E14:E17)</f>
        <v>630824</v>
      </c>
      <c r="F13" s="11">
        <f>SUM(F14:F17)</f>
        <v>532756</v>
      </c>
    </row>
    <row r="14" spans="1:7" ht="16.5" customHeight="1">
      <c r="A14" s="56"/>
      <c r="B14" s="2" t="s">
        <v>3</v>
      </c>
      <c r="C14" s="12">
        <f>SUM(D14:F14)</f>
        <v>2006380</v>
      </c>
      <c r="D14" s="12">
        <f>462300+145000+163000+72500</f>
        <v>842800</v>
      </c>
      <c r="E14" s="12">
        <v>630824</v>
      </c>
      <c r="F14" s="12">
        <v>532756</v>
      </c>
      <c r="G14" s="14"/>
    </row>
    <row r="15" spans="1:6" ht="16.5" customHeight="1">
      <c r="A15" s="56"/>
      <c r="B15" s="2" t="s">
        <v>1</v>
      </c>
      <c r="C15" s="12">
        <f>SUM(D15:F15)</f>
        <v>0</v>
      </c>
      <c r="D15" s="12"/>
      <c r="E15" s="23"/>
      <c r="F15" s="23"/>
    </row>
    <row r="16" spans="1:6" ht="16.5" customHeight="1">
      <c r="A16" s="56"/>
      <c r="B16" s="2" t="s">
        <v>2</v>
      </c>
      <c r="C16" s="12">
        <f>SUM(D16:F16)</f>
        <v>0</v>
      </c>
      <c r="D16" s="12"/>
      <c r="E16" s="12"/>
      <c r="F16" s="12"/>
    </row>
    <row r="17" spans="1:6" ht="16.5" customHeight="1">
      <c r="A17" s="56"/>
      <c r="B17" s="2" t="s">
        <v>4</v>
      </c>
      <c r="C17" s="12">
        <f>SUM(D17:F17)</f>
        <v>0</v>
      </c>
      <c r="D17" s="12"/>
      <c r="E17" s="12"/>
      <c r="F17" s="12"/>
    </row>
    <row r="18" spans="1:6" ht="16.5" customHeight="1">
      <c r="A18" s="56" t="s">
        <v>31</v>
      </c>
      <c r="B18" s="4" t="s">
        <v>5</v>
      </c>
      <c r="C18" s="11">
        <f>SUM(C19:C22)</f>
        <v>6000000</v>
      </c>
      <c r="D18" s="11">
        <f>SUM(D19:D22)</f>
        <v>2650000</v>
      </c>
      <c r="E18" s="11">
        <f>SUM(E19:E22)</f>
        <v>2500000</v>
      </c>
      <c r="F18" s="11">
        <f>SUM(F19:F22)</f>
        <v>850000</v>
      </c>
    </row>
    <row r="19" spans="1:6" ht="16.5" customHeight="1">
      <c r="A19" s="56"/>
      <c r="B19" s="2" t="s">
        <v>3</v>
      </c>
      <c r="C19" s="12">
        <f>SUM(D19:F19)</f>
        <v>6000000</v>
      </c>
      <c r="D19" s="12">
        <f>2770000-120000</f>
        <v>2650000</v>
      </c>
      <c r="E19" s="12">
        <f>2560000-60000</f>
        <v>2500000</v>
      </c>
      <c r="F19" s="12">
        <f>880000-30000</f>
        <v>850000</v>
      </c>
    </row>
    <row r="20" spans="1:6" ht="16.5" customHeight="1">
      <c r="A20" s="56"/>
      <c r="B20" s="2" t="s">
        <v>1</v>
      </c>
      <c r="C20" s="12">
        <f>SUM(D20:F20)</f>
        <v>0</v>
      </c>
      <c r="D20" s="12"/>
      <c r="E20" s="12"/>
      <c r="F20" s="12"/>
    </row>
    <row r="21" spans="1:6" ht="16.5" customHeight="1">
      <c r="A21" s="56"/>
      <c r="B21" s="2" t="s">
        <v>2</v>
      </c>
      <c r="C21" s="12">
        <f>SUM(D21:F21)</f>
        <v>0</v>
      </c>
      <c r="D21" s="12"/>
      <c r="E21" s="12"/>
      <c r="F21" s="12"/>
    </row>
    <row r="22" spans="1:6" ht="16.5" customHeight="1">
      <c r="A22" s="56"/>
      <c r="B22" s="2" t="s">
        <v>4</v>
      </c>
      <c r="C22" s="12">
        <f>SUM(D22:F22)</f>
        <v>0</v>
      </c>
      <c r="D22" s="12"/>
      <c r="E22" s="12"/>
      <c r="F22" s="12"/>
    </row>
    <row r="23" spans="1:6" ht="16.5" customHeight="1">
      <c r="A23" s="56" t="s">
        <v>32</v>
      </c>
      <c r="B23" s="4" t="s">
        <v>5</v>
      </c>
      <c r="C23" s="11">
        <f>SUM(C24:C27)</f>
        <v>6088000</v>
      </c>
      <c r="D23" s="11">
        <f>SUM(D24:D27)</f>
        <v>2468000</v>
      </c>
      <c r="E23" s="11">
        <f>SUM(E24:E27)</f>
        <v>3470000</v>
      </c>
      <c r="F23" s="11">
        <f>SUM(F24:F27)</f>
        <v>150000</v>
      </c>
    </row>
    <row r="24" spans="1:6" ht="16.5" customHeight="1">
      <c r="A24" s="56"/>
      <c r="B24" s="2" t="s">
        <v>3</v>
      </c>
      <c r="C24" s="12">
        <f>SUM(D24:F24)</f>
        <v>6088000</v>
      </c>
      <c r="D24" s="12">
        <v>2468000</v>
      </c>
      <c r="E24" s="12">
        <v>3470000</v>
      </c>
      <c r="F24" s="12">
        <v>150000</v>
      </c>
    </row>
    <row r="25" spans="1:6" ht="16.5" customHeight="1">
      <c r="A25" s="56"/>
      <c r="B25" s="2" t="s">
        <v>1</v>
      </c>
      <c r="C25" s="12">
        <f>SUM(D25:F25)</f>
        <v>0</v>
      </c>
      <c r="D25" s="12"/>
      <c r="E25" s="12"/>
      <c r="F25" s="12"/>
    </row>
    <row r="26" spans="1:6" ht="16.5" customHeight="1">
      <c r="A26" s="56"/>
      <c r="B26" s="2" t="s">
        <v>2</v>
      </c>
      <c r="C26" s="12">
        <f>SUM(D26:F26)</f>
        <v>0</v>
      </c>
      <c r="D26" s="12"/>
      <c r="E26" s="12"/>
      <c r="F26" s="12"/>
    </row>
    <row r="27" spans="1:6" ht="16.5" customHeight="1">
      <c r="A27" s="56"/>
      <c r="B27" s="2" t="s">
        <v>4</v>
      </c>
      <c r="C27" s="12">
        <f>SUM(D27:F27)</f>
        <v>0</v>
      </c>
      <c r="D27" s="12"/>
      <c r="E27" s="12"/>
      <c r="F27" s="12"/>
    </row>
  </sheetData>
  <sheetProtection/>
  <mergeCells count="9">
    <mergeCell ref="E1:F1"/>
    <mergeCell ref="A23:A27"/>
    <mergeCell ref="A18:A22"/>
    <mergeCell ref="A8:A12"/>
    <mergeCell ref="A13:A17"/>
    <mergeCell ref="A3:F3"/>
    <mergeCell ref="A5:A7"/>
    <mergeCell ref="B5:B7"/>
    <mergeCell ref="C5:F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125" zoomScaleNormal="125" zoomScaleSheetLayoutView="115" zoomScalePageLayoutView="0" workbookViewId="0" topLeftCell="A1">
      <selection activeCell="F33" sqref="F33"/>
    </sheetView>
  </sheetViews>
  <sheetFormatPr defaultColWidth="9.140625" defaultRowHeight="15"/>
  <cols>
    <col min="1" max="1" width="4.140625" style="29" customWidth="1"/>
    <col min="2" max="2" width="33.8515625" style="25" customWidth="1"/>
    <col min="3" max="3" width="9.140625" style="18" customWidth="1"/>
    <col min="4" max="4" width="9.28125" style="30" bestFit="1" customWidth="1"/>
    <col min="5" max="6" width="10.8515625" style="18" bestFit="1" customWidth="1"/>
    <col min="7" max="9" width="7.28125" style="18" customWidth="1"/>
    <col min="10" max="10" width="20.57421875" style="18" customWidth="1"/>
    <col min="11" max="11" width="20.8515625" style="27" customWidth="1"/>
    <col min="12" max="12" width="9.140625" style="24" customWidth="1"/>
    <col min="13" max="16384" width="9.140625" style="18" customWidth="1"/>
  </cols>
  <sheetData>
    <row r="1" spans="1:11" ht="15">
      <c r="A1" s="18"/>
      <c r="D1" s="18"/>
      <c r="K1" s="44" t="s">
        <v>33</v>
      </c>
    </row>
    <row r="2" spans="1:6" ht="9.75" customHeight="1">
      <c r="A2" s="18"/>
      <c r="D2" s="18"/>
      <c r="F2" s="26"/>
    </row>
    <row r="3" spans="1:12" ht="36.7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28"/>
    </row>
    <row r="4" spans="1:4" ht="15">
      <c r="A4" s="18"/>
      <c r="D4" s="18"/>
    </row>
    <row r="5" spans="1:11" ht="19.5" customHeight="1">
      <c r="A5" s="71" t="s">
        <v>35</v>
      </c>
      <c r="B5" s="74" t="s">
        <v>20</v>
      </c>
      <c r="C5" s="69" t="s">
        <v>9</v>
      </c>
      <c r="D5" s="69" t="s">
        <v>22</v>
      </c>
      <c r="E5" s="69"/>
      <c r="F5" s="69"/>
      <c r="G5" s="69"/>
      <c r="H5" s="69"/>
      <c r="I5" s="69"/>
      <c r="J5" s="69" t="s">
        <v>14</v>
      </c>
      <c r="K5" s="68" t="s">
        <v>7</v>
      </c>
    </row>
    <row r="6" spans="1:11" ht="24.75" customHeight="1">
      <c r="A6" s="71"/>
      <c r="B6" s="75"/>
      <c r="C6" s="69"/>
      <c r="D6" s="19" t="s">
        <v>0</v>
      </c>
      <c r="E6" s="19" t="s">
        <v>5</v>
      </c>
      <c r="F6" s="19" t="s">
        <v>3</v>
      </c>
      <c r="G6" s="19" t="s">
        <v>1</v>
      </c>
      <c r="H6" s="19" t="s">
        <v>2</v>
      </c>
      <c r="I6" s="19" t="s">
        <v>4</v>
      </c>
      <c r="J6" s="69"/>
      <c r="K6" s="68"/>
    </row>
    <row r="7" spans="1:11" ht="28.5" customHeight="1">
      <c r="A7" s="71"/>
      <c r="B7" s="76" t="s">
        <v>36</v>
      </c>
      <c r="C7" s="71" t="s">
        <v>25</v>
      </c>
      <c r="D7" s="15" t="s">
        <v>5</v>
      </c>
      <c r="E7" s="16">
        <f>SUM(E8:E10)</f>
        <v>14094380</v>
      </c>
      <c r="F7" s="16">
        <f>SUM(F8:F10)</f>
        <v>14094380</v>
      </c>
      <c r="G7" s="21">
        <f>SUM(G8:G10)</f>
        <v>0</v>
      </c>
      <c r="H7" s="21">
        <f>SUM(H8:H10)</f>
        <v>0</v>
      </c>
      <c r="I7" s="21">
        <f>SUM(I8:I10)</f>
        <v>0</v>
      </c>
      <c r="J7" s="69"/>
      <c r="K7" s="68" t="s">
        <v>42</v>
      </c>
    </row>
    <row r="8" spans="1:11" ht="27" customHeight="1">
      <c r="A8" s="71"/>
      <c r="B8" s="76"/>
      <c r="C8" s="71"/>
      <c r="D8" s="19">
        <v>2014</v>
      </c>
      <c r="E8" s="20">
        <f aca="true" t="shared" si="0" ref="E8:E14">SUM(F8:I8)</f>
        <v>5960800</v>
      </c>
      <c r="F8" s="41">
        <f>F12</f>
        <v>5960800</v>
      </c>
      <c r="G8" s="21">
        <f aca="true" t="shared" si="1" ref="G8:I10">G32+G12</f>
        <v>0</v>
      </c>
      <c r="H8" s="21">
        <f t="shared" si="1"/>
        <v>0</v>
      </c>
      <c r="I8" s="21">
        <f t="shared" si="1"/>
        <v>0</v>
      </c>
      <c r="J8" s="69"/>
      <c r="K8" s="68"/>
    </row>
    <row r="9" spans="1:11" ht="22.5" customHeight="1">
      <c r="A9" s="71"/>
      <c r="B9" s="76"/>
      <c r="C9" s="71"/>
      <c r="D9" s="19">
        <v>2015</v>
      </c>
      <c r="E9" s="20">
        <f t="shared" si="0"/>
        <v>6600824</v>
      </c>
      <c r="F9" s="41">
        <f>F13</f>
        <v>6600824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69"/>
      <c r="K9" s="68"/>
    </row>
    <row r="10" spans="1:11" ht="21" customHeight="1">
      <c r="A10" s="71"/>
      <c r="B10" s="76"/>
      <c r="C10" s="71"/>
      <c r="D10" s="19">
        <v>2016</v>
      </c>
      <c r="E10" s="20">
        <f t="shared" si="0"/>
        <v>1532756</v>
      </c>
      <c r="F10" s="41">
        <f>F14</f>
        <v>1532756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69"/>
      <c r="K10" s="68"/>
    </row>
    <row r="11" spans="1:11" ht="21.75" customHeight="1">
      <c r="A11" s="71" t="s">
        <v>8</v>
      </c>
      <c r="B11" s="72" t="s">
        <v>46</v>
      </c>
      <c r="C11" s="71" t="s">
        <v>25</v>
      </c>
      <c r="D11" s="15" t="s">
        <v>5</v>
      </c>
      <c r="E11" s="16">
        <f t="shared" si="0"/>
        <v>14094380</v>
      </c>
      <c r="F11" s="16">
        <f>SUM(F12:F14)</f>
        <v>14094380</v>
      </c>
      <c r="G11" s="21">
        <f>SUM(G12:G14)</f>
        <v>0</v>
      </c>
      <c r="H11" s="21">
        <f>SUM(H12:H14)</f>
        <v>0</v>
      </c>
      <c r="I11" s="21">
        <f>SUM(I12:I14)</f>
        <v>0</v>
      </c>
      <c r="J11" s="69"/>
      <c r="K11" s="68" t="s">
        <v>43</v>
      </c>
    </row>
    <row r="12" spans="1:11" ht="18.75" customHeight="1">
      <c r="A12" s="71"/>
      <c r="B12" s="72"/>
      <c r="C12" s="71"/>
      <c r="D12" s="19">
        <v>2014</v>
      </c>
      <c r="E12" s="20">
        <f t="shared" si="0"/>
        <v>5960800</v>
      </c>
      <c r="F12" s="20">
        <f>F16+F20+F24+F28+F32+F36</f>
        <v>5960800</v>
      </c>
      <c r="G12" s="21">
        <f aca="true" t="shared" si="2" ref="G12:I14">G16+G20+G24</f>
        <v>0</v>
      </c>
      <c r="H12" s="21">
        <f t="shared" si="2"/>
        <v>0</v>
      </c>
      <c r="I12" s="21">
        <f t="shared" si="2"/>
        <v>0</v>
      </c>
      <c r="J12" s="69"/>
      <c r="K12" s="68"/>
    </row>
    <row r="13" spans="1:11" ht="17.25" customHeight="1">
      <c r="A13" s="71"/>
      <c r="B13" s="72"/>
      <c r="C13" s="71"/>
      <c r="D13" s="19">
        <v>2015</v>
      </c>
      <c r="E13" s="20">
        <f t="shared" si="0"/>
        <v>6600824</v>
      </c>
      <c r="F13" s="20">
        <f>F17+F21+F25+F29+F33+F37</f>
        <v>6600824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69"/>
      <c r="K13" s="68"/>
    </row>
    <row r="14" spans="1:11" ht="19.5" customHeight="1">
      <c r="A14" s="71"/>
      <c r="B14" s="72"/>
      <c r="C14" s="71"/>
      <c r="D14" s="19">
        <v>2016</v>
      </c>
      <c r="E14" s="20">
        <f t="shared" si="0"/>
        <v>1532756</v>
      </c>
      <c r="F14" s="20">
        <f>F18+F22+F26+F30+F34+F38</f>
        <v>1532756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69"/>
      <c r="K14" s="68"/>
    </row>
    <row r="15" spans="1:11" ht="22.5" customHeight="1">
      <c r="A15" s="71" t="s">
        <v>6</v>
      </c>
      <c r="B15" s="72" t="s">
        <v>54</v>
      </c>
      <c r="C15" s="71" t="s">
        <v>25</v>
      </c>
      <c r="D15" s="15" t="s">
        <v>5</v>
      </c>
      <c r="E15" s="16">
        <f>SUM(E16:E18)</f>
        <v>5150000</v>
      </c>
      <c r="F15" s="16">
        <f>SUM(F16:F18)</f>
        <v>5150000</v>
      </c>
      <c r="G15" s="21">
        <f>SUM(G16:G18)</f>
        <v>0</v>
      </c>
      <c r="H15" s="21">
        <f>SUM(H16:H18)</f>
        <v>0</v>
      </c>
      <c r="I15" s="21">
        <f>SUM(I16:I18)</f>
        <v>0</v>
      </c>
      <c r="J15" s="69" t="s">
        <v>60</v>
      </c>
      <c r="K15" s="68" t="s">
        <v>41</v>
      </c>
    </row>
    <row r="16" spans="1:11" ht="22.5" customHeight="1">
      <c r="A16" s="71"/>
      <c r="B16" s="72"/>
      <c r="C16" s="71"/>
      <c r="D16" s="19">
        <v>2014</v>
      </c>
      <c r="E16" s="20">
        <f>SUM(F16:I16)</f>
        <v>2600000</v>
      </c>
      <c r="F16" s="20">
        <v>2600000</v>
      </c>
      <c r="G16" s="21">
        <v>0</v>
      </c>
      <c r="H16" s="21">
        <v>0</v>
      </c>
      <c r="I16" s="21">
        <v>0</v>
      </c>
      <c r="J16" s="69"/>
      <c r="K16" s="68"/>
    </row>
    <row r="17" spans="1:11" ht="19.5" customHeight="1">
      <c r="A17" s="71"/>
      <c r="B17" s="72"/>
      <c r="C17" s="71"/>
      <c r="D17" s="19">
        <v>2015</v>
      </c>
      <c r="E17" s="20">
        <f>SUM(F17:I17)</f>
        <v>2450000</v>
      </c>
      <c r="F17" s="20">
        <v>2450000</v>
      </c>
      <c r="G17" s="21">
        <v>0</v>
      </c>
      <c r="H17" s="21">
        <v>0</v>
      </c>
      <c r="I17" s="21">
        <v>0</v>
      </c>
      <c r="J17" s="69"/>
      <c r="K17" s="68"/>
    </row>
    <row r="18" spans="1:11" ht="22.5" customHeight="1">
      <c r="A18" s="71"/>
      <c r="B18" s="72"/>
      <c r="C18" s="71"/>
      <c r="D18" s="19">
        <v>2016</v>
      </c>
      <c r="E18" s="22">
        <f>SUM(F18:I18)</f>
        <v>100000</v>
      </c>
      <c r="F18" s="20">
        <v>100000</v>
      </c>
      <c r="G18" s="21">
        <v>0</v>
      </c>
      <c r="H18" s="21">
        <v>0</v>
      </c>
      <c r="I18" s="21">
        <v>0</v>
      </c>
      <c r="J18" s="69"/>
      <c r="K18" s="68"/>
    </row>
    <row r="19" spans="1:11" ht="18.75" customHeight="1">
      <c r="A19" s="71" t="s">
        <v>37</v>
      </c>
      <c r="B19" s="72" t="s">
        <v>66</v>
      </c>
      <c r="C19" s="71" t="s">
        <v>25</v>
      </c>
      <c r="D19" s="19" t="s">
        <v>5</v>
      </c>
      <c r="E19" s="16">
        <f>SUM(E20:E22)</f>
        <v>4828000</v>
      </c>
      <c r="F19" s="16">
        <f>SUM(F20:F22)</f>
        <v>4828000</v>
      </c>
      <c r="G19" s="21">
        <f>SUM(G20:G22)</f>
        <v>0</v>
      </c>
      <c r="H19" s="21">
        <f>SUM(H20:H22)</f>
        <v>0</v>
      </c>
      <c r="I19" s="21">
        <f>SUM(I20:I22)</f>
        <v>0</v>
      </c>
      <c r="J19" s="69" t="s">
        <v>61</v>
      </c>
      <c r="K19" s="68" t="s">
        <v>44</v>
      </c>
    </row>
    <row r="20" spans="1:11" ht="20.25" customHeight="1">
      <c r="A20" s="71"/>
      <c r="B20" s="72"/>
      <c r="C20" s="71"/>
      <c r="D20" s="19">
        <v>2014</v>
      </c>
      <c r="E20" s="20">
        <f>SUM(F20:I20)</f>
        <v>1968000</v>
      </c>
      <c r="F20" s="20">
        <v>1968000</v>
      </c>
      <c r="G20" s="21">
        <v>0</v>
      </c>
      <c r="H20" s="21">
        <v>0</v>
      </c>
      <c r="I20" s="21">
        <v>0</v>
      </c>
      <c r="J20" s="69"/>
      <c r="K20" s="68"/>
    </row>
    <row r="21" spans="1:11" ht="18" customHeight="1">
      <c r="A21" s="71"/>
      <c r="B21" s="72"/>
      <c r="C21" s="71"/>
      <c r="D21" s="19">
        <v>2015</v>
      </c>
      <c r="E21" s="20">
        <f>SUM(F21:I21)</f>
        <v>2810000</v>
      </c>
      <c r="F21" s="20">
        <v>2810000</v>
      </c>
      <c r="G21" s="21">
        <v>0</v>
      </c>
      <c r="H21" s="21">
        <v>0</v>
      </c>
      <c r="I21" s="21">
        <v>0</v>
      </c>
      <c r="J21" s="69"/>
      <c r="K21" s="68"/>
    </row>
    <row r="22" spans="1:11" ht="17.25" customHeight="1">
      <c r="A22" s="71"/>
      <c r="B22" s="72"/>
      <c r="C22" s="71"/>
      <c r="D22" s="19">
        <v>2016</v>
      </c>
      <c r="E22" s="22">
        <f>SUM(F22:I22)</f>
        <v>50000</v>
      </c>
      <c r="F22" s="20">
        <v>50000</v>
      </c>
      <c r="G22" s="21">
        <v>0</v>
      </c>
      <c r="H22" s="21">
        <v>0</v>
      </c>
      <c r="I22" s="21">
        <v>0</v>
      </c>
      <c r="J22" s="69"/>
      <c r="K22" s="68"/>
    </row>
    <row r="23" spans="1:11" ht="24.75" customHeight="1">
      <c r="A23" s="71" t="s">
        <v>39</v>
      </c>
      <c r="B23" s="72" t="s">
        <v>56</v>
      </c>
      <c r="C23" s="71" t="s">
        <v>59</v>
      </c>
      <c r="D23" s="15" t="s">
        <v>5</v>
      </c>
      <c r="E23" s="16">
        <f>SUM(E24:E26)</f>
        <v>180000</v>
      </c>
      <c r="F23" s="16">
        <f>SUM(F24:F26)</f>
        <v>180000</v>
      </c>
      <c r="G23" s="21">
        <f>SUM(G24:G26)</f>
        <v>0</v>
      </c>
      <c r="H23" s="21">
        <f>SUM(H24:H26)</f>
        <v>0</v>
      </c>
      <c r="I23" s="21">
        <f>SUM(I24:I26)</f>
        <v>0</v>
      </c>
      <c r="J23" s="69" t="s">
        <v>62</v>
      </c>
      <c r="K23" s="68" t="s">
        <v>44</v>
      </c>
    </row>
    <row r="24" spans="1:11" ht="21" customHeight="1">
      <c r="A24" s="71"/>
      <c r="B24" s="72"/>
      <c r="C24" s="71"/>
      <c r="D24" s="19">
        <v>2014</v>
      </c>
      <c r="E24" s="20">
        <f>SUM(F24:I24)</f>
        <v>120000</v>
      </c>
      <c r="F24" s="20">
        <v>120000</v>
      </c>
      <c r="G24" s="21">
        <v>0</v>
      </c>
      <c r="H24" s="21">
        <v>0</v>
      </c>
      <c r="I24" s="21">
        <v>0</v>
      </c>
      <c r="J24" s="69"/>
      <c r="K24" s="68"/>
    </row>
    <row r="25" spans="1:11" ht="21" customHeight="1">
      <c r="A25" s="71"/>
      <c r="B25" s="72"/>
      <c r="C25" s="71"/>
      <c r="D25" s="19">
        <v>2015</v>
      </c>
      <c r="E25" s="22">
        <f>SUM(F25:I25)</f>
        <v>60000</v>
      </c>
      <c r="F25" s="22">
        <v>60000</v>
      </c>
      <c r="G25" s="21">
        <v>0</v>
      </c>
      <c r="H25" s="21">
        <v>0</v>
      </c>
      <c r="I25" s="21">
        <v>0</v>
      </c>
      <c r="J25" s="69"/>
      <c r="K25" s="68"/>
    </row>
    <row r="26" spans="1:11" ht="19.5" customHeight="1">
      <c r="A26" s="71"/>
      <c r="B26" s="72"/>
      <c r="C26" s="71"/>
      <c r="D26" s="19">
        <v>2016</v>
      </c>
      <c r="E26" s="21">
        <f>SUM(F26:I26)</f>
        <v>0</v>
      </c>
      <c r="F26" s="21">
        <v>0</v>
      </c>
      <c r="G26" s="21">
        <v>0</v>
      </c>
      <c r="H26" s="21">
        <v>0</v>
      </c>
      <c r="I26" s="21">
        <v>0</v>
      </c>
      <c r="J26" s="69"/>
      <c r="K26" s="68"/>
    </row>
    <row r="27" spans="1:11" ht="18.75" customHeight="1">
      <c r="A27" s="71" t="s">
        <v>52</v>
      </c>
      <c r="B27" s="72" t="s">
        <v>67</v>
      </c>
      <c r="C27" s="71" t="s">
        <v>25</v>
      </c>
      <c r="D27" s="15" t="s">
        <v>5</v>
      </c>
      <c r="E27" s="16">
        <f>SUM(E28:E30)</f>
        <v>1080000</v>
      </c>
      <c r="F27" s="16">
        <f>SUM(F28:F30)</f>
        <v>1080000</v>
      </c>
      <c r="G27" s="17">
        <f>SUM(G28:G30)</f>
        <v>0</v>
      </c>
      <c r="H27" s="17">
        <f>SUM(H28:H30)</f>
        <v>0</v>
      </c>
      <c r="I27" s="17">
        <f>SUM(I28:I30)</f>
        <v>0</v>
      </c>
      <c r="J27" s="69" t="s">
        <v>63</v>
      </c>
      <c r="K27" s="68" t="s">
        <v>44</v>
      </c>
    </row>
    <row r="28" spans="1:11" ht="19.5" customHeight="1">
      <c r="A28" s="71"/>
      <c r="B28" s="72"/>
      <c r="C28" s="71"/>
      <c r="D28" s="19">
        <v>2014</v>
      </c>
      <c r="E28" s="20">
        <f>SUM(F28:I28)</f>
        <v>380000</v>
      </c>
      <c r="F28" s="20">
        <v>380000</v>
      </c>
      <c r="G28" s="21">
        <v>0</v>
      </c>
      <c r="H28" s="21">
        <v>0</v>
      </c>
      <c r="I28" s="21">
        <v>0</v>
      </c>
      <c r="J28" s="69"/>
      <c r="K28" s="68"/>
    </row>
    <row r="29" spans="1:11" ht="19.5" customHeight="1">
      <c r="A29" s="71"/>
      <c r="B29" s="72"/>
      <c r="C29" s="71"/>
      <c r="D29" s="19">
        <v>2015</v>
      </c>
      <c r="E29" s="22">
        <f>SUM(F29:I29)</f>
        <v>600000</v>
      </c>
      <c r="F29" s="20">
        <v>600000</v>
      </c>
      <c r="G29" s="21">
        <v>0</v>
      </c>
      <c r="H29" s="21">
        <v>0</v>
      </c>
      <c r="I29" s="21">
        <v>0</v>
      </c>
      <c r="J29" s="69"/>
      <c r="K29" s="68"/>
    </row>
    <row r="30" spans="1:11" ht="21.75" customHeight="1">
      <c r="A30" s="71"/>
      <c r="B30" s="72"/>
      <c r="C30" s="71"/>
      <c r="D30" s="19">
        <v>2016</v>
      </c>
      <c r="E30" s="22">
        <f>SUM(F30:I30)</f>
        <v>100000</v>
      </c>
      <c r="F30" s="20">
        <v>100000</v>
      </c>
      <c r="G30" s="21">
        <v>0</v>
      </c>
      <c r="H30" s="21">
        <v>0</v>
      </c>
      <c r="I30" s="21">
        <v>0</v>
      </c>
      <c r="J30" s="69"/>
      <c r="K30" s="68"/>
    </row>
    <row r="31" spans="1:11" ht="21.75" customHeight="1">
      <c r="A31" s="71" t="s">
        <v>53</v>
      </c>
      <c r="B31" s="72" t="s">
        <v>57</v>
      </c>
      <c r="C31" s="71" t="s">
        <v>25</v>
      </c>
      <c r="D31" s="15" t="s">
        <v>5</v>
      </c>
      <c r="E31" s="16">
        <f>SUM(E32:E34)</f>
        <v>2556380</v>
      </c>
      <c r="F31" s="16">
        <f>SUM(F32:F34)</f>
        <v>2556380</v>
      </c>
      <c r="G31" s="21">
        <f>SUM(G32:G34)</f>
        <v>0</v>
      </c>
      <c r="H31" s="21">
        <f>SUM(H32:H34)</f>
        <v>0</v>
      </c>
      <c r="I31" s="21">
        <f>SUM(I32:I34)</f>
        <v>0</v>
      </c>
      <c r="J31" s="69" t="s">
        <v>65</v>
      </c>
      <c r="K31" s="68" t="s">
        <v>40</v>
      </c>
    </row>
    <row r="32" spans="1:11" ht="15">
      <c r="A32" s="71"/>
      <c r="B32" s="72"/>
      <c r="C32" s="71"/>
      <c r="D32" s="19">
        <v>2014</v>
      </c>
      <c r="E32" s="20">
        <f>SUM(F32:I32)</f>
        <v>792800</v>
      </c>
      <c r="F32" s="20">
        <v>792800</v>
      </c>
      <c r="G32" s="21">
        <v>0</v>
      </c>
      <c r="H32" s="21">
        <v>0</v>
      </c>
      <c r="I32" s="21">
        <v>0</v>
      </c>
      <c r="J32" s="69"/>
      <c r="K32" s="68"/>
    </row>
    <row r="33" spans="1:11" ht="15" customHeight="1">
      <c r="A33" s="71"/>
      <c r="B33" s="72"/>
      <c r="C33" s="71"/>
      <c r="D33" s="19">
        <v>2015</v>
      </c>
      <c r="E33" s="22">
        <f>SUM(F33:I33)</f>
        <v>580824</v>
      </c>
      <c r="F33" s="20">
        <v>580824</v>
      </c>
      <c r="G33" s="21">
        <v>0</v>
      </c>
      <c r="H33" s="21">
        <v>0</v>
      </c>
      <c r="I33" s="21">
        <v>0</v>
      </c>
      <c r="J33" s="69"/>
      <c r="K33" s="68"/>
    </row>
    <row r="34" spans="1:11" ht="16.5" customHeight="1">
      <c r="A34" s="71"/>
      <c r="B34" s="72"/>
      <c r="C34" s="71"/>
      <c r="D34" s="19">
        <v>2016</v>
      </c>
      <c r="E34" s="22">
        <f>SUM(F34:I34)</f>
        <v>1182756</v>
      </c>
      <c r="F34" s="20">
        <v>1182756</v>
      </c>
      <c r="G34" s="21">
        <v>0</v>
      </c>
      <c r="H34" s="21">
        <v>0</v>
      </c>
      <c r="I34" s="21">
        <v>0</v>
      </c>
      <c r="J34" s="69"/>
      <c r="K34" s="68"/>
    </row>
    <row r="35" spans="1:11" ht="15">
      <c r="A35" s="71" t="s">
        <v>55</v>
      </c>
      <c r="B35" s="72" t="s">
        <v>58</v>
      </c>
      <c r="C35" s="71" t="s">
        <v>25</v>
      </c>
      <c r="D35" s="15" t="s">
        <v>5</v>
      </c>
      <c r="E35" s="16">
        <f>SUM(E36:E38)</f>
        <v>300000</v>
      </c>
      <c r="F35" s="16">
        <f>SUM(F36:F38)</f>
        <v>300000</v>
      </c>
      <c r="G35" s="21">
        <f>SUM(G36:G38)</f>
        <v>0</v>
      </c>
      <c r="H35" s="21">
        <f>SUM(H36:H38)</f>
        <v>0</v>
      </c>
      <c r="I35" s="21">
        <f>SUM(I36:I38)</f>
        <v>0</v>
      </c>
      <c r="J35" s="69" t="s">
        <v>64</v>
      </c>
      <c r="K35" s="68" t="s">
        <v>38</v>
      </c>
    </row>
    <row r="36" spans="1:11" ht="15">
      <c r="A36" s="71"/>
      <c r="B36" s="72"/>
      <c r="C36" s="71"/>
      <c r="D36" s="19">
        <v>2014</v>
      </c>
      <c r="E36" s="20">
        <f>SUM(F36:I36)</f>
        <v>100000</v>
      </c>
      <c r="F36" s="20">
        <v>100000</v>
      </c>
      <c r="G36" s="21">
        <v>0</v>
      </c>
      <c r="H36" s="21">
        <v>0</v>
      </c>
      <c r="I36" s="21">
        <v>0</v>
      </c>
      <c r="J36" s="69"/>
      <c r="K36" s="68"/>
    </row>
    <row r="37" spans="1:11" ht="15">
      <c r="A37" s="71"/>
      <c r="B37" s="72"/>
      <c r="C37" s="71"/>
      <c r="D37" s="19">
        <v>2015</v>
      </c>
      <c r="E37" s="22">
        <f>SUM(F37:I37)</f>
        <v>100000</v>
      </c>
      <c r="F37" s="22">
        <v>100000</v>
      </c>
      <c r="G37" s="21">
        <v>0</v>
      </c>
      <c r="H37" s="21">
        <v>0</v>
      </c>
      <c r="I37" s="21">
        <v>0</v>
      </c>
      <c r="J37" s="69"/>
      <c r="K37" s="68"/>
    </row>
    <row r="38" spans="1:11" ht="15">
      <c r="A38" s="71"/>
      <c r="B38" s="72"/>
      <c r="C38" s="71"/>
      <c r="D38" s="19">
        <v>2016</v>
      </c>
      <c r="E38" s="22">
        <f>SUM(F38:I38)</f>
        <v>100000</v>
      </c>
      <c r="F38" s="22">
        <v>100000</v>
      </c>
      <c r="G38" s="21">
        <v>0</v>
      </c>
      <c r="H38" s="21">
        <v>0</v>
      </c>
      <c r="I38" s="21">
        <v>0</v>
      </c>
      <c r="J38" s="69"/>
      <c r="K38" s="68"/>
    </row>
    <row r="40" spans="1:12" s="33" customFormat="1" ht="15">
      <c r="A40" s="31"/>
      <c r="B40" s="32"/>
      <c r="D40" s="34"/>
      <c r="K40" s="35"/>
      <c r="L40" s="36"/>
    </row>
    <row r="41" spans="1:12" s="34" customFormat="1" ht="15">
      <c r="A41" s="31"/>
      <c r="B41" s="32"/>
      <c r="G41" s="67"/>
      <c r="H41" s="67"/>
      <c r="K41" s="37"/>
      <c r="L41" s="38"/>
    </row>
    <row r="42" spans="1:12" s="33" customFormat="1" ht="15">
      <c r="A42" s="31"/>
      <c r="B42" s="32"/>
      <c r="D42" s="34"/>
      <c r="K42" s="35"/>
      <c r="L42" s="36"/>
    </row>
    <row r="43" spans="1:12" s="33" customFormat="1" ht="15">
      <c r="A43" s="31"/>
      <c r="B43" s="32"/>
      <c r="D43" s="34"/>
      <c r="E43" s="39"/>
      <c r="G43" s="66"/>
      <c r="H43" s="66"/>
      <c r="I43" s="39"/>
      <c r="J43" s="39"/>
      <c r="K43" s="35"/>
      <c r="L43" s="36"/>
    </row>
    <row r="44" spans="1:12" s="33" customFormat="1" ht="15">
      <c r="A44" s="31"/>
      <c r="B44" s="32"/>
      <c r="D44" s="34"/>
      <c r="E44" s="39"/>
      <c r="G44" s="66"/>
      <c r="H44" s="66"/>
      <c r="I44" s="39"/>
      <c r="J44" s="39"/>
      <c r="K44" s="35"/>
      <c r="L44" s="36"/>
    </row>
    <row r="45" spans="1:12" s="33" customFormat="1" ht="15">
      <c r="A45" s="31"/>
      <c r="B45" s="32"/>
      <c r="D45" s="34"/>
      <c r="E45" s="39"/>
      <c r="G45" s="66"/>
      <c r="H45" s="66"/>
      <c r="I45" s="39"/>
      <c r="J45" s="39"/>
      <c r="K45" s="35"/>
      <c r="L45" s="36"/>
    </row>
    <row r="46" spans="1:12" s="33" customFormat="1" ht="15">
      <c r="A46" s="31"/>
      <c r="B46" s="32"/>
      <c r="D46" s="34"/>
      <c r="E46" s="39"/>
      <c r="G46" s="66"/>
      <c r="H46" s="66"/>
      <c r="I46" s="39"/>
      <c r="J46" s="39"/>
      <c r="K46" s="35"/>
      <c r="L46" s="36"/>
    </row>
    <row r="47" spans="1:12" s="33" customFormat="1" ht="15">
      <c r="A47" s="31"/>
      <c r="B47" s="32"/>
      <c r="D47" s="34"/>
      <c r="G47" s="39"/>
      <c r="H47" s="39"/>
      <c r="I47" s="39"/>
      <c r="J47" s="39"/>
      <c r="K47" s="35"/>
      <c r="L47" s="36"/>
    </row>
    <row r="48" spans="1:12" s="33" customFormat="1" ht="15">
      <c r="A48" s="31"/>
      <c r="B48" s="32"/>
      <c r="D48" s="34"/>
      <c r="E48" s="39"/>
      <c r="G48" s="66"/>
      <c r="H48" s="66"/>
      <c r="I48" s="39"/>
      <c r="J48" s="39"/>
      <c r="K48" s="35"/>
      <c r="L48" s="36"/>
    </row>
    <row r="49" spans="1:12" s="33" customFormat="1" ht="15">
      <c r="A49" s="31"/>
      <c r="B49" s="32"/>
      <c r="D49" s="34"/>
      <c r="E49" s="40"/>
      <c r="G49" s="66"/>
      <c r="H49" s="66"/>
      <c r="I49" s="39"/>
      <c r="J49" s="39"/>
      <c r="K49" s="35"/>
      <c r="L49" s="36"/>
    </row>
    <row r="50" spans="1:12" s="33" customFormat="1" ht="15">
      <c r="A50" s="31"/>
      <c r="B50" s="32"/>
      <c r="D50" s="34"/>
      <c r="E50" s="40"/>
      <c r="G50" s="66"/>
      <c r="H50" s="66"/>
      <c r="I50" s="39"/>
      <c r="J50" s="39"/>
      <c r="K50" s="35"/>
      <c r="L50" s="36"/>
    </row>
    <row r="51" spans="1:12" s="33" customFormat="1" ht="15">
      <c r="A51" s="31"/>
      <c r="B51" s="32"/>
      <c r="D51" s="34"/>
      <c r="E51" s="40"/>
      <c r="G51" s="66"/>
      <c r="H51" s="66"/>
      <c r="I51" s="39"/>
      <c r="J51" s="39"/>
      <c r="K51" s="35"/>
      <c r="L51" s="36"/>
    </row>
    <row r="52" spans="1:12" s="33" customFormat="1" ht="15">
      <c r="A52" s="31"/>
      <c r="B52" s="32"/>
      <c r="D52" s="34"/>
      <c r="G52" s="39"/>
      <c r="H52" s="39"/>
      <c r="I52" s="39"/>
      <c r="J52" s="39"/>
      <c r="K52" s="35"/>
      <c r="L52" s="36"/>
    </row>
    <row r="53" spans="1:12" s="33" customFormat="1" ht="15">
      <c r="A53" s="31"/>
      <c r="B53" s="32"/>
      <c r="D53" s="34"/>
      <c r="E53" s="39"/>
      <c r="G53" s="66"/>
      <c r="H53" s="66"/>
      <c r="I53" s="39"/>
      <c r="J53" s="39"/>
      <c r="K53" s="35"/>
      <c r="L53" s="36"/>
    </row>
    <row r="54" spans="1:12" s="33" customFormat="1" ht="15">
      <c r="A54" s="31"/>
      <c r="B54" s="32"/>
      <c r="D54" s="34"/>
      <c r="E54" s="40"/>
      <c r="G54" s="66"/>
      <c r="H54" s="66"/>
      <c r="I54" s="39"/>
      <c r="J54" s="39"/>
      <c r="K54" s="35"/>
      <c r="L54" s="36"/>
    </row>
    <row r="55" spans="1:12" s="33" customFormat="1" ht="15">
      <c r="A55" s="31"/>
      <c r="B55" s="32"/>
      <c r="D55" s="34"/>
      <c r="E55" s="40"/>
      <c r="G55" s="66"/>
      <c r="H55" s="66"/>
      <c r="I55" s="39"/>
      <c r="J55" s="39"/>
      <c r="K55" s="35"/>
      <c r="L55" s="36"/>
    </row>
    <row r="56" spans="1:12" s="33" customFormat="1" ht="15">
      <c r="A56" s="31"/>
      <c r="B56" s="32"/>
      <c r="D56" s="34"/>
      <c r="E56" s="40"/>
      <c r="G56" s="66"/>
      <c r="H56" s="66"/>
      <c r="I56" s="39"/>
      <c r="J56" s="39"/>
      <c r="K56" s="35"/>
      <c r="L56" s="36"/>
    </row>
    <row r="57" spans="1:12" s="33" customFormat="1" ht="15">
      <c r="A57" s="31"/>
      <c r="B57" s="32"/>
      <c r="D57" s="34"/>
      <c r="K57" s="35"/>
      <c r="L57" s="36"/>
    </row>
    <row r="58" spans="1:12" s="33" customFormat="1" ht="15">
      <c r="A58" s="31"/>
      <c r="B58" s="32"/>
      <c r="D58" s="34"/>
      <c r="E58" s="39"/>
      <c r="G58" s="66"/>
      <c r="H58" s="66"/>
      <c r="K58" s="35"/>
      <c r="L58" s="36"/>
    </row>
    <row r="59" spans="1:12" s="33" customFormat="1" ht="15">
      <c r="A59" s="31"/>
      <c r="B59" s="32"/>
      <c r="D59" s="34"/>
      <c r="E59" s="40"/>
      <c r="G59" s="70"/>
      <c r="H59" s="70"/>
      <c r="K59" s="35"/>
      <c r="L59" s="36"/>
    </row>
    <row r="60" spans="1:12" s="33" customFormat="1" ht="15">
      <c r="A60" s="31"/>
      <c r="B60" s="32"/>
      <c r="D60" s="34"/>
      <c r="E60" s="40"/>
      <c r="G60" s="70"/>
      <c r="H60" s="70"/>
      <c r="K60" s="35"/>
      <c r="L60" s="36"/>
    </row>
    <row r="61" spans="1:12" s="33" customFormat="1" ht="15">
      <c r="A61" s="31"/>
      <c r="B61" s="32"/>
      <c r="D61" s="34"/>
      <c r="E61" s="40"/>
      <c r="G61" s="70"/>
      <c r="H61" s="70"/>
      <c r="K61" s="35"/>
      <c r="L61" s="36"/>
    </row>
    <row r="62" spans="1:12" s="33" customFormat="1" ht="15">
      <c r="A62" s="31"/>
      <c r="B62" s="32"/>
      <c r="D62" s="34"/>
      <c r="K62" s="35"/>
      <c r="L62" s="36"/>
    </row>
    <row r="63" spans="1:12" s="33" customFormat="1" ht="15">
      <c r="A63" s="31"/>
      <c r="B63" s="32"/>
      <c r="D63" s="34"/>
      <c r="K63" s="35"/>
      <c r="L63" s="36"/>
    </row>
    <row r="64" spans="1:12" s="33" customFormat="1" ht="15">
      <c r="A64" s="31"/>
      <c r="B64" s="32"/>
      <c r="D64" s="34"/>
      <c r="K64" s="35"/>
      <c r="L64" s="36"/>
    </row>
    <row r="65" spans="1:12" s="33" customFormat="1" ht="15">
      <c r="A65" s="31"/>
      <c r="B65" s="32"/>
      <c r="D65" s="34"/>
      <c r="K65" s="35"/>
      <c r="L65" s="36"/>
    </row>
    <row r="66" spans="1:12" s="33" customFormat="1" ht="15">
      <c r="A66" s="31"/>
      <c r="B66" s="32"/>
      <c r="D66" s="34"/>
      <c r="K66" s="35"/>
      <c r="L66" s="36"/>
    </row>
    <row r="67" spans="1:12" s="33" customFormat="1" ht="15">
      <c r="A67" s="31"/>
      <c r="B67" s="32"/>
      <c r="D67" s="34"/>
      <c r="K67" s="35"/>
      <c r="L67" s="36"/>
    </row>
    <row r="68" spans="1:12" s="33" customFormat="1" ht="15">
      <c r="A68" s="31"/>
      <c r="B68" s="32"/>
      <c r="D68" s="34"/>
      <c r="K68" s="35"/>
      <c r="L68" s="36"/>
    </row>
    <row r="69" spans="1:12" s="33" customFormat="1" ht="15">
      <c r="A69" s="31"/>
      <c r="B69" s="32"/>
      <c r="D69" s="34"/>
      <c r="K69" s="35"/>
      <c r="L69" s="36"/>
    </row>
  </sheetData>
  <sheetProtection/>
  <mergeCells count="64">
    <mergeCell ref="A3:K3"/>
    <mergeCell ref="J19:J22"/>
    <mergeCell ref="K19:K22"/>
    <mergeCell ref="A19:A22"/>
    <mergeCell ref="B19:B22"/>
    <mergeCell ref="C19:C22"/>
    <mergeCell ref="K11:K14"/>
    <mergeCell ref="A5:A6"/>
    <mergeCell ref="D5:I5"/>
    <mergeCell ref="J5:J6"/>
    <mergeCell ref="J7:J10"/>
    <mergeCell ref="B5:B6"/>
    <mergeCell ref="K5:K6"/>
    <mergeCell ref="K7:K10"/>
    <mergeCell ref="C5:C6"/>
    <mergeCell ref="B7:B10"/>
    <mergeCell ref="C7:C10"/>
    <mergeCell ref="A7:A10"/>
    <mergeCell ref="A11:A14"/>
    <mergeCell ref="B11:B14"/>
    <mergeCell ref="A23:A26"/>
    <mergeCell ref="B23:B26"/>
    <mergeCell ref="J11:J14"/>
    <mergeCell ref="C11:C14"/>
    <mergeCell ref="C15:C18"/>
    <mergeCell ref="A15:A18"/>
    <mergeCell ref="B15:B18"/>
    <mergeCell ref="B35:B38"/>
    <mergeCell ref="B31:B34"/>
    <mergeCell ref="A35:A38"/>
    <mergeCell ref="C31:C34"/>
    <mergeCell ref="C35:C38"/>
    <mergeCell ref="A31:A34"/>
    <mergeCell ref="C27:C30"/>
    <mergeCell ref="K31:K34"/>
    <mergeCell ref="J31:J34"/>
    <mergeCell ref="J23:J26"/>
    <mergeCell ref="A27:A30"/>
    <mergeCell ref="B27:B30"/>
    <mergeCell ref="C23:C26"/>
    <mergeCell ref="G61:H61"/>
    <mergeCell ref="G56:H56"/>
    <mergeCell ref="G58:H58"/>
    <mergeCell ref="G59:H59"/>
    <mergeCell ref="G60:H60"/>
    <mergeCell ref="K15:K18"/>
    <mergeCell ref="J15:J18"/>
    <mergeCell ref="J35:J38"/>
    <mergeCell ref="K27:K30"/>
    <mergeCell ref="J27:J30"/>
    <mergeCell ref="K35:K38"/>
    <mergeCell ref="K23:K26"/>
    <mergeCell ref="G48:H48"/>
    <mergeCell ref="G46:H46"/>
    <mergeCell ref="G41:H41"/>
    <mergeCell ref="G43:H43"/>
    <mergeCell ref="G44:H44"/>
    <mergeCell ref="G45:H45"/>
    <mergeCell ref="G55:H55"/>
    <mergeCell ref="G49:H49"/>
    <mergeCell ref="G50:H50"/>
    <mergeCell ref="G51:H51"/>
    <mergeCell ref="G53:H53"/>
    <mergeCell ref="G54:H54"/>
  </mergeCells>
  <printOptions horizontalCentered="1"/>
  <pageMargins left="0.1968503937007874" right="0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NikandrovaAA</cp:lastModifiedBy>
  <cp:lastPrinted>2013-10-14T05:51:34Z</cp:lastPrinted>
  <dcterms:created xsi:type="dcterms:W3CDTF">2013-06-06T11:09:14Z</dcterms:created>
  <dcterms:modified xsi:type="dcterms:W3CDTF">2013-10-16T06:19:44Z</dcterms:modified>
  <cp:category/>
  <cp:version/>
  <cp:contentType/>
  <cp:contentStatus/>
</cp:coreProperties>
</file>