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1"/>
  </bookViews>
  <sheets>
    <sheet name="3(2)" sheetId="1" r:id="rId1"/>
    <sheet name="4(2)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<sst xmlns="http://schemas.openxmlformats.org/spreadsheetml/2006/main" count="67" uniqueCount="48">
  <si>
    <t>таблица № 3 (2)</t>
  </si>
  <si>
    <t>Перечень основных мероприятий  Подпрограммы 2 «Эффективное управление муниципальным долгом» на 2014 – 2020 годы</t>
  </si>
  <si>
    <t>№ п/п</t>
  </si>
  <si>
    <t>Цель, задачи, основные мероприятия</t>
  </si>
  <si>
    <t>Срок выпол-нения (квартал, год)</t>
  </si>
  <si>
    <t xml:space="preserve">Источни-ки финансирования </t>
  </si>
  <si>
    <t>Объемы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</si>
  <si>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</si>
  <si>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</si>
  <si>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 xml:space="preserve"> руб.</t>
  </si>
  <si>
    <t>всего</t>
  </si>
  <si>
    <t>Наименование, ед. измерения</t>
  </si>
  <si>
    <t>Цель:</t>
  </si>
  <si>
    <t>1.</t>
  </si>
  <si>
    <t>Задача 1. Поддержание объема муниципального долга на экономически безопасном уровне</t>
  </si>
  <si>
    <t>1.1.</t>
  </si>
  <si>
    <t>Управление муниципальным долгом</t>
  </si>
  <si>
    <t>2014-2020</t>
  </si>
  <si>
    <t>Всего:</t>
  </si>
  <si>
    <t>Обеспечение источника финансирования дефицита бюджета ЗАТО Александровск, за счет привлечения кредитов из кредитных организаций по результатам электронных аукционов, в объеме предусмотренном РСД о бюджете (да-1/нет-0)</t>
  </si>
  <si>
    <t>УФ</t>
  </si>
  <si>
    <t>в т.ч.:</t>
  </si>
  <si>
    <t>МБ</t>
  </si>
  <si>
    <t>Итого по задаче 1:</t>
  </si>
  <si>
    <t>2.</t>
  </si>
  <si>
    <t>Задача 2.  Своевременное и полное погашение долговых обязательств и их обслуживание</t>
  </si>
  <si>
    <t>2.1.</t>
  </si>
  <si>
    <t>Исполнение принятых обязательств по погашению и обслуживанию долговых обязательств ЗАТО Александровск</t>
  </si>
  <si>
    <t>Погашение кредитных ресурсов в сроки, установленные кредитными договорами и соглашениями (да-1/нет-0)</t>
  </si>
  <si>
    <t>Итого по задаче 2:</t>
  </si>
  <si>
    <t xml:space="preserve">Всего по Подпрограмме </t>
  </si>
  <si>
    <t>х</t>
  </si>
  <si>
    <t>таблица № 4 (2)</t>
  </si>
  <si>
    <t>Обоснование ресурсного обеспечения  Подпрограммы 2 «Эффективное управление муниципальным долгом» на 2014 – 2020 годы</t>
  </si>
  <si>
    <t>Источник финансирования</t>
  </si>
  <si>
    <t>Всего, руб.коп.</t>
  </si>
  <si>
    <t>В том числе по годам реализации, руб. коп.</t>
  </si>
  <si>
    <t>Всего по Подпрограмме 1:</t>
  </si>
  <si>
    <t>в том числе за счет:</t>
  </si>
  <si>
    <t>средств местного бюджета</t>
  </si>
  <si>
    <r>
      <t xml:space="preserve">в том числе по Заказчикам </t>
    </r>
    <r>
      <rPr>
        <sz val="11"/>
        <rFont val="Times New Roman"/>
        <family val="1"/>
      </rPr>
      <t>(главным распорядителям бюджетных средств)</t>
    </r>
    <r>
      <rPr>
        <sz val="12"/>
        <rFont val="Times New Roman"/>
        <family val="1"/>
      </rPr>
      <t>:</t>
    </r>
  </si>
  <si>
    <t>Управление финансов администрации ЗАТО Александровск</t>
  </si>
  <si>
    <t>в т.ч. инвестиции в основной капитал</t>
  </si>
  <si>
    <t xml:space="preserve">Приложение № 1 </t>
  </si>
  <si>
    <t xml:space="preserve">к постановлению </t>
  </si>
  <si>
    <t xml:space="preserve">администрации ЗАТО Александровск  </t>
  </si>
  <si>
    <t xml:space="preserve">Приложение № 2 </t>
  </si>
  <si>
    <t>от "24" марта 2015 г. № 732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</si>
</sst>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" fontId="4" fillId="0" borderId="11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4" fontId="4" fillId="0" borderId="12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4" fontId="4" fillId="0" borderId="13" xfId="0" applyNumberFormat="1" applyFont="1" applyBorder="1" applyAlignment="1">
      <alignment vertical="top" wrapText="1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7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" fontId="4" fillId="0" borderId="10" xfId="0" applyNumberFormat="1" applyFont="1" applyFill="1" applyBorder="1" applyAlignment="1">
      <alignment vertical="top" wrapText="1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right" wrapText="1"/>
    </xf>
    <xf numFmtId="0" fontId="2" fillId="0" borderId="15" xfId="0" applyFont="1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2" fillId="0" borderId="17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2" fillId="0" borderId="19" xfId="0" applyFont="1" applyBorder="1" applyAlignment="1">
      <alignment horizontal="right" wrapText="1"/>
    </xf>
    <xf numFmtId="0" fontId="2" fillId="0" borderId="20" xfId="0" applyFont="1" applyBorder="1" applyAlignment="1">
      <alignment horizontal="right" wrapText="1"/>
    </xf>
    <xf numFmtId="0" fontId="2" fillId="0" borderId="21" xfId="0" applyFont="1" applyBorder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" fontId="2" fillId="0" borderId="11" xfId="0" applyNumberFormat="1" applyFont="1" applyBorder="1" applyAlignment="1">
      <alignment horizontal="center" vertical="top" wrapText="1"/>
    </xf>
    <xf numFmtId="16" fontId="2" fillId="0" borderId="1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uhinaNE\AppData\Local\Temp\42087_7138425926\&#1055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(1)"/>
      <sheetName val="4(1)"/>
      <sheetName val="5(1)"/>
      <sheetName val="2(2)"/>
      <sheetName val="3(2)"/>
      <sheetName val="4(2)"/>
    </sheetNames>
    <sheetDataSet>
      <sheetData sheetId="4">
        <row r="27">
          <cell r="F27">
            <v>2181603.07</v>
          </cell>
          <cell r="G27">
            <v>16562136.29</v>
          </cell>
          <cell r="H27">
            <v>36520070</v>
          </cell>
          <cell r="I27">
            <v>46971010</v>
          </cell>
          <cell r="J27">
            <v>46971010</v>
          </cell>
          <cell r="K27">
            <v>46971010</v>
          </cell>
          <cell r="L27">
            <v>46971010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U33"/>
  <sheetViews>
    <sheetView zoomScalePageLayoutView="0" workbookViewId="0" topLeftCell="F1">
      <selection activeCell="P4" sqref="P4:U4"/>
    </sheetView>
  </sheetViews>
  <sheetFormatPr defaultColWidth="9.140625" defaultRowHeight="12.75"/>
  <cols>
    <col min="1" max="1" width="9.140625" style="1" customWidth="1"/>
    <col min="2" max="2" width="30.57421875" style="1" customWidth="1"/>
    <col min="3" max="3" width="10.8515625" style="1" customWidth="1"/>
    <col min="4" max="4" width="9.57421875" style="1" customWidth="1"/>
    <col min="5" max="5" width="15.421875" style="1" bestFit="1" customWidth="1"/>
    <col min="6" max="6" width="11.8515625" style="1" customWidth="1"/>
    <col min="7" max="7" width="13.140625" style="1" bestFit="1" customWidth="1"/>
    <col min="8" max="8" width="12.28125" style="1" customWidth="1"/>
    <col min="9" max="9" width="13.140625" style="1" customWidth="1"/>
    <col min="10" max="10" width="12.00390625" style="1" customWidth="1"/>
    <col min="11" max="11" width="12.7109375" style="1" customWidth="1"/>
    <col min="12" max="12" width="14.140625" style="1" customWidth="1"/>
    <col min="13" max="13" width="25.8515625" style="1" customWidth="1"/>
    <col min="14" max="20" width="5.57421875" style="1" bestFit="1" customWidth="1"/>
    <col min="21" max="21" width="18.140625" style="1" customWidth="1"/>
    <col min="22" max="16384" width="9.140625" style="1" customWidth="1"/>
  </cols>
  <sheetData>
    <row r="1" spans="16:21" ht="15.75">
      <c r="P1" s="25" t="s">
        <v>43</v>
      </c>
      <c r="Q1" s="25"/>
      <c r="R1" s="25"/>
      <c r="S1" s="25"/>
      <c r="T1" s="25"/>
      <c r="U1" s="25"/>
    </row>
    <row r="2" spans="16:21" ht="15.75">
      <c r="P2" s="25" t="s">
        <v>44</v>
      </c>
      <c r="Q2" s="25"/>
      <c r="R2" s="25"/>
      <c r="S2" s="25"/>
      <c r="T2" s="25"/>
      <c r="U2" s="25"/>
    </row>
    <row r="3" spans="16:21" ht="15.75">
      <c r="P3" s="25" t="s">
        <v>45</v>
      </c>
      <c r="Q3" s="25"/>
      <c r="R3" s="25"/>
      <c r="S3" s="25"/>
      <c r="T3" s="25"/>
      <c r="U3" s="25"/>
    </row>
    <row r="4" spans="16:21" ht="15.75">
      <c r="P4" s="25" t="s">
        <v>47</v>
      </c>
      <c r="Q4" s="25"/>
      <c r="R4" s="25"/>
      <c r="S4" s="25"/>
      <c r="T4" s="25"/>
      <c r="U4" s="25"/>
    </row>
    <row r="5" spans="19:21" ht="26.25" customHeight="1">
      <c r="S5" s="23"/>
      <c r="T5" s="23"/>
      <c r="U5" s="23"/>
    </row>
    <row r="6" ht="15.75" customHeight="1">
      <c r="U6" s="2" t="s">
        <v>0</v>
      </c>
    </row>
    <row r="7" spans="1:21" ht="15.75">
      <c r="A7" s="62" t="s">
        <v>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</row>
    <row r="10" spans="1:21" ht="35.25" customHeight="1">
      <c r="A10" s="64" t="s">
        <v>2</v>
      </c>
      <c r="B10" s="64" t="s">
        <v>3</v>
      </c>
      <c r="C10" s="64" t="s">
        <v>4</v>
      </c>
      <c r="D10" s="64" t="s">
        <v>5</v>
      </c>
      <c r="E10" s="65" t="s">
        <v>6</v>
      </c>
      <c r="F10" s="66"/>
      <c r="G10" s="66"/>
      <c r="H10" s="66"/>
      <c r="I10" s="66"/>
      <c r="J10" s="66"/>
      <c r="K10" s="66"/>
      <c r="L10" s="67"/>
      <c r="M10" s="51" t="s">
        <v>7</v>
      </c>
      <c r="N10" s="68"/>
      <c r="O10" s="68"/>
      <c r="P10" s="68"/>
      <c r="Q10" s="68"/>
      <c r="R10" s="68"/>
      <c r="S10" s="68"/>
      <c r="T10" s="69"/>
      <c r="U10" s="64" t="s">
        <v>8</v>
      </c>
    </row>
    <row r="11" spans="1:21" ht="15.75">
      <c r="A11" s="64"/>
      <c r="B11" s="64"/>
      <c r="C11" s="64"/>
      <c r="D11" s="64"/>
      <c r="E11" s="65" t="s">
        <v>9</v>
      </c>
      <c r="F11" s="66"/>
      <c r="G11" s="66"/>
      <c r="H11" s="66"/>
      <c r="I11" s="66"/>
      <c r="J11" s="66"/>
      <c r="K11" s="66"/>
      <c r="L11" s="67"/>
      <c r="M11" s="53"/>
      <c r="N11" s="70"/>
      <c r="O11" s="70"/>
      <c r="P11" s="70"/>
      <c r="Q11" s="70"/>
      <c r="R11" s="70"/>
      <c r="S11" s="70"/>
      <c r="T11" s="71"/>
      <c r="U11" s="64"/>
    </row>
    <row r="12" spans="1:21" ht="60.75" customHeight="1">
      <c r="A12" s="64"/>
      <c r="B12" s="64"/>
      <c r="C12" s="64"/>
      <c r="D12" s="64"/>
      <c r="E12" s="3" t="s">
        <v>10</v>
      </c>
      <c r="F12" s="3">
        <v>2014</v>
      </c>
      <c r="G12" s="3">
        <v>2015</v>
      </c>
      <c r="H12" s="3">
        <v>2016</v>
      </c>
      <c r="I12" s="3">
        <v>2017</v>
      </c>
      <c r="J12" s="3">
        <v>2018</v>
      </c>
      <c r="K12" s="3">
        <v>2019</v>
      </c>
      <c r="L12" s="3">
        <v>2020</v>
      </c>
      <c r="M12" s="3" t="s">
        <v>11</v>
      </c>
      <c r="N12" s="3">
        <v>2014</v>
      </c>
      <c r="O12" s="3">
        <v>2015</v>
      </c>
      <c r="P12" s="3">
        <v>2016</v>
      </c>
      <c r="Q12" s="3">
        <v>2017</v>
      </c>
      <c r="R12" s="3">
        <v>2018</v>
      </c>
      <c r="S12" s="3">
        <v>2019</v>
      </c>
      <c r="T12" s="3">
        <v>2020</v>
      </c>
      <c r="U12" s="64"/>
    </row>
    <row r="13" spans="1:21" ht="15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  <c r="M13" s="4">
        <f>L13+1</f>
        <v>13</v>
      </c>
      <c r="N13" s="4">
        <f aca="true" t="shared" si="0" ref="N13:U13">M13+1</f>
        <v>14</v>
      </c>
      <c r="O13" s="4">
        <f t="shared" si="0"/>
        <v>15</v>
      </c>
      <c r="P13" s="4">
        <f t="shared" si="0"/>
        <v>16</v>
      </c>
      <c r="Q13" s="4">
        <f t="shared" si="0"/>
        <v>17</v>
      </c>
      <c r="R13" s="4">
        <f t="shared" si="0"/>
        <v>18</v>
      </c>
      <c r="S13" s="4">
        <f t="shared" si="0"/>
        <v>19</v>
      </c>
      <c r="T13" s="4">
        <f t="shared" si="0"/>
        <v>20</v>
      </c>
      <c r="U13" s="4">
        <f t="shared" si="0"/>
        <v>21</v>
      </c>
    </row>
    <row r="14" spans="1:21" ht="15.75">
      <c r="A14" s="5"/>
      <c r="B14" s="60" t="s">
        <v>12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</row>
    <row r="15" spans="1:21" ht="15.75">
      <c r="A15" s="3" t="s">
        <v>13</v>
      </c>
      <c r="B15" s="60" t="s">
        <v>14</v>
      </c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</row>
    <row r="16" spans="1:21" ht="51.75" customHeight="1">
      <c r="A16" s="47" t="s">
        <v>15</v>
      </c>
      <c r="B16" s="49" t="s">
        <v>16</v>
      </c>
      <c r="C16" s="51" t="s">
        <v>17</v>
      </c>
      <c r="D16" s="6" t="s">
        <v>18</v>
      </c>
      <c r="E16" s="7">
        <f>SUM(F16:L16)</f>
        <v>0</v>
      </c>
      <c r="F16" s="7">
        <f aca="true" t="shared" si="1" ref="F16:L16">F18</f>
        <v>0</v>
      </c>
      <c r="G16" s="7">
        <f t="shared" si="1"/>
        <v>0</v>
      </c>
      <c r="H16" s="7">
        <f t="shared" si="1"/>
        <v>0</v>
      </c>
      <c r="I16" s="7">
        <f t="shared" si="1"/>
        <v>0</v>
      </c>
      <c r="J16" s="7">
        <f t="shared" si="1"/>
        <v>0</v>
      </c>
      <c r="K16" s="7">
        <f t="shared" si="1"/>
        <v>0</v>
      </c>
      <c r="L16" s="7">
        <f t="shared" si="1"/>
        <v>0</v>
      </c>
      <c r="M16" s="54" t="s">
        <v>19</v>
      </c>
      <c r="N16" s="44">
        <v>1</v>
      </c>
      <c r="O16" s="44">
        <v>1</v>
      </c>
      <c r="P16" s="44">
        <v>1</v>
      </c>
      <c r="Q16" s="44">
        <v>1</v>
      </c>
      <c r="R16" s="44">
        <v>1</v>
      </c>
      <c r="S16" s="44">
        <v>1</v>
      </c>
      <c r="T16" s="44">
        <v>1</v>
      </c>
      <c r="U16" s="44" t="s">
        <v>20</v>
      </c>
    </row>
    <row r="17" spans="1:21" ht="17.25" customHeight="1">
      <c r="A17" s="48"/>
      <c r="B17" s="50"/>
      <c r="C17" s="52"/>
      <c r="D17" s="8" t="s">
        <v>21</v>
      </c>
      <c r="E17" s="9"/>
      <c r="F17" s="9"/>
      <c r="G17" s="9"/>
      <c r="H17" s="9"/>
      <c r="I17" s="9"/>
      <c r="J17" s="9"/>
      <c r="K17" s="9"/>
      <c r="L17" s="9"/>
      <c r="M17" s="55"/>
      <c r="N17" s="45"/>
      <c r="O17" s="45"/>
      <c r="P17" s="45"/>
      <c r="Q17" s="45"/>
      <c r="R17" s="45"/>
      <c r="S17" s="45"/>
      <c r="T17" s="45"/>
      <c r="U17" s="45"/>
    </row>
    <row r="18" spans="1:21" ht="15.75">
      <c r="A18" s="48"/>
      <c r="B18" s="50"/>
      <c r="C18" s="53"/>
      <c r="D18" s="10" t="s">
        <v>22</v>
      </c>
      <c r="E18" s="11">
        <f>SUM(F18:L18)</f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55"/>
      <c r="N18" s="45"/>
      <c r="O18" s="45"/>
      <c r="P18" s="45"/>
      <c r="Q18" s="45"/>
      <c r="R18" s="45"/>
      <c r="S18" s="45"/>
      <c r="T18" s="45"/>
      <c r="U18" s="45"/>
    </row>
    <row r="19" spans="1:21" ht="15.75" customHeight="1">
      <c r="A19" s="26" t="s">
        <v>23</v>
      </c>
      <c r="B19" s="27"/>
      <c r="C19" s="28"/>
      <c r="D19" s="6" t="s">
        <v>18</v>
      </c>
      <c r="E19" s="7">
        <f>SUM(F19:L19)</f>
        <v>0</v>
      </c>
      <c r="F19" s="7">
        <f aca="true" t="shared" si="2" ref="F19:L19">F21</f>
        <v>0</v>
      </c>
      <c r="G19" s="7">
        <f t="shared" si="2"/>
        <v>0</v>
      </c>
      <c r="H19" s="7">
        <f t="shared" si="2"/>
        <v>0</v>
      </c>
      <c r="I19" s="7">
        <f t="shared" si="2"/>
        <v>0</v>
      </c>
      <c r="J19" s="7">
        <f>J21</f>
        <v>0</v>
      </c>
      <c r="K19" s="7">
        <f t="shared" si="2"/>
        <v>0</v>
      </c>
      <c r="L19" s="7">
        <f t="shared" si="2"/>
        <v>0</v>
      </c>
      <c r="M19" s="55"/>
      <c r="N19" s="45"/>
      <c r="O19" s="45"/>
      <c r="P19" s="45"/>
      <c r="Q19" s="45"/>
      <c r="R19" s="45"/>
      <c r="S19" s="45"/>
      <c r="T19" s="45"/>
      <c r="U19" s="45"/>
    </row>
    <row r="20" spans="1:21" ht="15.75">
      <c r="A20" s="29"/>
      <c r="B20" s="30"/>
      <c r="C20" s="31"/>
      <c r="D20" s="8" t="s">
        <v>21</v>
      </c>
      <c r="E20" s="9"/>
      <c r="F20" s="9"/>
      <c r="G20" s="9"/>
      <c r="H20" s="9"/>
      <c r="I20" s="9"/>
      <c r="J20" s="9"/>
      <c r="K20" s="9"/>
      <c r="L20" s="9"/>
      <c r="M20" s="55"/>
      <c r="N20" s="45"/>
      <c r="O20" s="45"/>
      <c r="P20" s="45"/>
      <c r="Q20" s="45"/>
      <c r="R20" s="45"/>
      <c r="S20" s="45"/>
      <c r="T20" s="45"/>
      <c r="U20" s="45"/>
    </row>
    <row r="21" spans="1:21" ht="15.75">
      <c r="A21" s="32"/>
      <c r="B21" s="33"/>
      <c r="C21" s="34"/>
      <c r="D21" s="10" t="s">
        <v>22</v>
      </c>
      <c r="E21" s="11">
        <f>SUM(F21:L21)</f>
        <v>0</v>
      </c>
      <c r="F21" s="11">
        <f aca="true" t="shared" si="3" ref="F21:L21">F18</f>
        <v>0</v>
      </c>
      <c r="G21" s="11">
        <f t="shared" si="3"/>
        <v>0</v>
      </c>
      <c r="H21" s="11">
        <f t="shared" si="3"/>
        <v>0</v>
      </c>
      <c r="I21" s="11">
        <f t="shared" si="3"/>
        <v>0</v>
      </c>
      <c r="J21" s="11">
        <f t="shared" si="3"/>
        <v>0</v>
      </c>
      <c r="K21" s="11">
        <f t="shared" si="3"/>
        <v>0</v>
      </c>
      <c r="L21" s="11">
        <f t="shared" si="3"/>
        <v>0</v>
      </c>
      <c r="M21" s="56"/>
      <c r="N21" s="46"/>
      <c r="O21" s="46"/>
      <c r="P21" s="46"/>
      <c r="Q21" s="46"/>
      <c r="R21" s="46"/>
      <c r="S21" s="46"/>
      <c r="T21" s="46"/>
      <c r="U21" s="46"/>
    </row>
    <row r="22" spans="1:21" ht="15.75" customHeight="1">
      <c r="A22" s="3" t="s">
        <v>24</v>
      </c>
      <c r="B22" s="57" t="s">
        <v>25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9"/>
    </row>
    <row r="23" spans="1:21" ht="24" customHeight="1">
      <c r="A23" s="47" t="s">
        <v>26</v>
      </c>
      <c r="B23" s="49" t="s">
        <v>27</v>
      </c>
      <c r="C23" s="51" t="s">
        <v>17</v>
      </c>
      <c r="D23" s="6" t="s">
        <v>18</v>
      </c>
      <c r="E23" s="7">
        <f>SUM(F23:L23)</f>
        <v>243147849.36</v>
      </c>
      <c r="F23" s="7">
        <f aca="true" t="shared" si="4" ref="F23:L23">F25</f>
        <v>2181603.07</v>
      </c>
      <c r="G23" s="7">
        <f t="shared" si="4"/>
        <v>16562136.29</v>
      </c>
      <c r="H23" s="7">
        <f t="shared" si="4"/>
        <v>36520070</v>
      </c>
      <c r="I23" s="7">
        <f t="shared" si="4"/>
        <v>46971010</v>
      </c>
      <c r="J23" s="7">
        <f t="shared" si="4"/>
        <v>46971010</v>
      </c>
      <c r="K23" s="7">
        <f t="shared" si="4"/>
        <v>46971010</v>
      </c>
      <c r="L23" s="7">
        <f t="shared" si="4"/>
        <v>46971010</v>
      </c>
      <c r="M23" s="54" t="s">
        <v>28</v>
      </c>
      <c r="N23" s="44">
        <v>1</v>
      </c>
      <c r="O23" s="44">
        <v>1</v>
      </c>
      <c r="P23" s="44">
        <v>1</v>
      </c>
      <c r="Q23" s="44">
        <v>1</v>
      </c>
      <c r="R23" s="44">
        <v>1</v>
      </c>
      <c r="S23" s="44">
        <v>1</v>
      </c>
      <c r="T23" s="44">
        <v>1</v>
      </c>
      <c r="U23" s="44" t="s">
        <v>20</v>
      </c>
    </row>
    <row r="24" spans="1:21" ht="21.75" customHeight="1">
      <c r="A24" s="48"/>
      <c r="B24" s="50"/>
      <c r="C24" s="52"/>
      <c r="D24" s="8" t="s">
        <v>21</v>
      </c>
      <c r="E24" s="9"/>
      <c r="F24" s="9"/>
      <c r="G24" s="9"/>
      <c r="H24" s="9"/>
      <c r="I24" s="9"/>
      <c r="J24" s="9"/>
      <c r="K24" s="9"/>
      <c r="L24" s="9"/>
      <c r="M24" s="55"/>
      <c r="N24" s="45"/>
      <c r="O24" s="45"/>
      <c r="P24" s="45"/>
      <c r="Q24" s="45"/>
      <c r="R24" s="45"/>
      <c r="S24" s="45"/>
      <c r="T24" s="45"/>
      <c r="U24" s="45"/>
    </row>
    <row r="25" spans="1:21" ht="18.75" customHeight="1">
      <c r="A25" s="48"/>
      <c r="B25" s="50"/>
      <c r="C25" s="53"/>
      <c r="D25" s="10" t="s">
        <v>22</v>
      </c>
      <c r="E25" s="11">
        <f>SUM(F25:L25)</f>
        <v>243147849.36</v>
      </c>
      <c r="F25" s="11">
        <v>2181603.07</v>
      </c>
      <c r="G25" s="11">
        <v>16562136.29</v>
      </c>
      <c r="H25" s="11">
        <v>36520070</v>
      </c>
      <c r="I25" s="11">
        <v>46971010</v>
      </c>
      <c r="J25" s="11">
        <v>46971010</v>
      </c>
      <c r="K25" s="11">
        <v>46971010</v>
      </c>
      <c r="L25" s="11">
        <v>46971010</v>
      </c>
      <c r="M25" s="55"/>
      <c r="N25" s="45"/>
      <c r="O25" s="45"/>
      <c r="P25" s="45"/>
      <c r="Q25" s="45"/>
      <c r="R25" s="45"/>
      <c r="S25" s="45"/>
      <c r="T25" s="45"/>
      <c r="U25" s="45"/>
    </row>
    <row r="26" spans="1:21" ht="34.5" customHeight="1">
      <c r="A26" s="26" t="s">
        <v>29</v>
      </c>
      <c r="B26" s="27"/>
      <c r="C26" s="28"/>
      <c r="D26" s="6" t="s">
        <v>18</v>
      </c>
      <c r="E26" s="7">
        <f>SUM(F26:L26)</f>
        <v>243147849.36</v>
      </c>
      <c r="F26" s="7">
        <f aca="true" t="shared" si="5" ref="F26:L26">F28</f>
        <v>2181603.07</v>
      </c>
      <c r="G26" s="7">
        <f t="shared" si="5"/>
        <v>16562136.29</v>
      </c>
      <c r="H26" s="7">
        <f t="shared" si="5"/>
        <v>36520070</v>
      </c>
      <c r="I26" s="7">
        <f t="shared" si="5"/>
        <v>46971010</v>
      </c>
      <c r="J26" s="7">
        <f t="shared" si="5"/>
        <v>46971010</v>
      </c>
      <c r="K26" s="7">
        <f t="shared" si="5"/>
        <v>46971010</v>
      </c>
      <c r="L26" s="7">
        <f t="shared" si="5"/>
        <v>46971010</v>
      </c>
      <c r="M26" s="55"/>
      <c r="N26" s="45"/>
      <c r="O26" s="45"/>
      <c r="P26" s="45"/>
      <c r="Q26" s="45"/>
      <c r="R26" s="45"/>
      <c r="S26" s="45"/>
      <c r="T26" s="45"/>
      <c r="U26" s="45"/>
    </row>
    <row r="27" spans="1:21" ht="15" customHeight="1">
      <c r="A27" s="29"/>
      <c r="B27" s="30"/>
      <c r="C27" s="31"/>
      <c r="D27" s="8" t="s">
        <v>21</v>
      </c>
      <c r="E27" s="9"/>
      <c r="F27" s="9"/>
      <c r="G27" s="9"/>
      <c r="H27" s="9"/>
      <c r="I27" s="9"/>
      <c r="J27" s="9"/>
      <c r="K27" s="9"/>
      <c r="L27" s="9"/>
      <c r="M27" s="55"/>
      <c r="N27" s="45"/>
      <c r="O27" s="45"/>
      <c r="P27" s="45"/>
      <c r="Q27" s="45"/>
      <c r="R27" s="45"/>
      <c r="S27" s="45"/>
      <c r="T27" s="45"/>
      <c r="U27" s="45"/>
    </row>
    <row r="28" spans="1:21" ht="38.25" customHeight="1">
      <c r="A28" s="32"/>
      <c r="B28" s="33"/>
      <c r="C28" s="34"/>
      <c r="D28" s="10" t="s">
        <v>22</v>
      </c>
      <c r="E28" s="11">
        <f>SUM(F28:L28)</f>
        <v>243147849.36</v>
      </c>
      <c r="F28" s="11">
        <f aca="true" t="shared" si="6" ref="F28:L28">F25</f>
        <v>2181603.07</v>
      </c>
      <c r="G28" s="11">
        <f t="shared" si="6"/>
        <v>16562136.29</v>
      </c>
      <c r="H28" s="11">
        <f t="shared" si="6"/>
        <v>36520070</v>
      </c>
      <c r="I28" s="11">
        <f t="shared" si="6"/>
        <v>46971010</v>
      </c>
      <c r="J28" s="11">
        <f t="shared" si="6"/>
        <v>46971010</v>
      </c>
      <c r="K28" s="11">
        <f t="shared" si="6"/>
        <v>46971010</v>
      </c>
      <c r="L28" s="11">
        <f t="shared" si="6"/>
        <v>46971010</v>
      </c>
      <c r="M28" s="56"/>
      <c r="N28" s="46"/>
      <c r="O28" s="46"/>
      <c r="P28" s="46"/>
      <c r="Q28" s="46"/>
      <c r="R28" s="46"/>
      <c r="S28" s="46"/>
      <c r="T28" s="46"/>
      <c r="U28" s="46"/>
    </row>
    <row r="29" spans="1:21" ht="15.75">
      <c r="A29" s="26" t="s">
        <v>30</v>
      </c>
      <c r="B29" s="27"/>
      <c r="C29" s="28"/>
      <c r="D29" s="6" t="s">
        <v>18</v>
      </c>
      <c r="E29" s="7">
        <f>SUM(F29:L29)</f>
        <v>243147849.36</v>
      </c>
      <c r="F29" s="7">
        <f aca="true" t="shared" si="7" ref="F29:L29">F31</f>
        <v>2181603.07</v>
      </c>
      <c r="G29" s="7">
        <f t="shared" si="7"/>
        <v>16562136.29</v>
      </c>
      <c r="H29" s="7">
        <f t="shared" si="7"/>
        <v>36520070</v>
      </c>
      <c r="I29" s="7">
        <f t="shared" si="7"/>
        <v>46971010</v>
      </c>
      <c r="J29" s="7">
        <f t="shared" si="7"/>
        <v>46971010</v>
      </c>
      <c r="K29" s="7">
        <f t="shared" si="7"/>
        <v>46971010</v>
      </c>
      <c r="L29" s="7">
        <f t="shared" si="7"/>
        <v>46971010</v>
      </c>
      <c r="M29" s="35" t="s">
        <v>31</v>
      </c>
      <c r="N29" s="36"/>
      <c r="O29" s="36"/>
      <c r="P29" s="36"/>
      <c r="Q29" s="36"/>
      <c r="R29" s="36"/>
      <c r="S29" s="36"/>
      <c r="T29" s="36"/>
      <c r="U29" s="37"/>
    </row>
    <row r="30" spans="1:21" ht="15.75">
      <c r="A30" s="29"/>
      <c r="B30" s="30"/>
      <c r="C30" s="31"/>
      <c r="D30" s="8" t="s">
        <v>21</v>
      </c>
      <c r="E30" s="9"/>
      <c r="F30" s="9"/>
      <c r="G30" s="9"/>
      <c r="H30" s="9"/>
      <c r="I30" s="9"/>
      <c r="J30" s="9"/>
      <c r="K30" s="9"/>
      <c r="L30" s="9"/>
      <c r="M30" s="38"/>
      <c r="N30" s="39"/>
      <c r="O30" s="39"/>
      <c r="P30" s="39"/>
      <c r="Q30" s="39"/>
      <c r="R30" s="39"/>
      <c r="S30" s="39"/>
      <c r="T30" s="39"/>
      <c r="U30" s="40"/>
    </row>
    <row r="31" spans="1:21" ht="15.75">
      <c r="A31" s="32"/>
      <c r="B31" s="33"/>
      <c r="C31" s="34"/>
      <c r="D31" s="10" t="s">
        <v>22</v>
      </c>
      <c r="E31" s="11">
        <f>SUM(F31:L31)</f>
        <v>243147849.36</v>
      </c>
      <c r="F31" s="11">
        <f aca="true" t="shared" si="8" ref="F31:L31">F19+F26</f>
        <v>2181603.07</v>
      </c>
      <c r="G31" s="11">
        <f t="shared" si="8"/>
        <v>16562136.29</v>
      </c>
      <c r="H31" s="11">
        <f t="shared" si="8"/>
        <v>36520070</v>
      </c>
      <c r="I31" s="11">
        <f t="shared" si="8"/>
        <v>46971010</v>
      </c>
      <c r="J31" s="11">
        <f t="shared" si="8"/>
        <v>46971010</v>
      </c>
      <c r="K31" s="11">
        <f t="shared" si="8"/>
        <v>46971010</v>
      </c>
      <c r="L31" s="11">
        <f t="shared" si="8"/>
        <v>46971010</v>
      </c>
      <c r="M31" s="41"/>
      <c r="N31" s="42"/>
      <c r="O31" s="42"/>
      <c r="P31" s="42"/>
      <c r="Q31" s="42"/>
      <c r="R31" s="42"/>
      <c r="S31" s="42"/>
      <c r="T31" s="42"/>
      <c r="U31" s="43"/>
    </row>
    <row r="33" ht="15.75">
      <c r="E33" s="12"/>
    </row>
  </sheetData>
  <sheetProtection/>
  <mergeCells count="44">
    <mergeCell ref="A7:U7"/>
    <mergeCell ref="A10:A12"/>
    <mergeCell ref="B10:B12"/>
    <mergeCell ref="C10:C12"/>
    <mergeCell ref="D10:D12"/>
    <mergeCell ref="E10:L10"/>
    <mergeCell ref="M10:T11"/>
    <mergeCell ref="U10:U12"/>
    <mergeCell ref="E11:L11"/>
    <mergeCell ref="T16:T21"/>
    <mergeCell ref="U16:U21"/>
    <mergeCell ref="A19:C21"/>
    <mergeCell ref="B22:U22"/>
    <mergeCell ref="B14:U14"/>
    <mergeCell ref="B15:U15"/>
    <mergeCell ref="A16:A18"/>
    <mergeCell ref="B16:B18"/>
    <mergeCell ref="C16:C18"/>
    <mergeCell ref="M16:M21"/>
    <mergeCell ref="N16:N21"/>
    <mergeCell ref="O16:O21"/>
    <mergeCell ref="P16:P21"/>
    <mergeCell ref="Q16:Q21"/>
    <mergeCell ref="N23:N28"/>
    <mergeCell ref="O23:O28"/>
    <mergeCell ref="A26:C28"/>
    <mergeCell ref="R16:R21"/>
    <mergeCell ref="S16:S21"/>
    <mergeCell ref="P1:U1"/>
    <mergeCell ref="P3:U3"/>
    <mergeCell ref="P4:U4"/>
    <mergeCell ref="A29:C31"/>
    <mergeCell ref="M29:U31"/>
    <mergeCell ref="P2:U2"/>
    <mergeCell ref="P23:P28"/>
    <mergeCell ref="Q23:Q28"/>
    <mergeCell ref="R23:R28"/>
    <mergeCell ref="S23:S28"/>
    <mergeCell ref="T23:T28"/>
    <mergeCell ref="U23:U28"/>
    <mergeCell ref="A23:A25"/>
    <mergeCell ref="B23:B25"/>
    <mergeCell ref="C23:C25"/>
    <mergeCell ref="M23:M28"/>
  </mergeCells>
  <printOptions/>
  <pageMargins left="0.17" right="0.17" top="0.3" bottom="0.36" header="0.53" footer="0.5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K23"/>
  <sheetViews>
    <sheetView tabSelected="1" zoomScalePageLayoutView="0" workbookViewId="0" topLeftCell="A1">
      <selection activeCell="F4" sqref="F4:I4"/>
    </sheetView>
  </sheetViews>
  <sheetFormatPr defaultColWidth="9.140625" defaultRowHeight="12.75"/>
  <cols>
    <col min="1" max="1" width="38.421875" style="0" customWidth="1"/>
    <col min="2" max="2" width="15.57421875" style="0" bestFit="1" customWidth="1"/>
    <col min="3" max="9" width="16.28125" style="0" customWidth="1"/>
  </cols>
  <sheetData>
    <row r="1" spans="6:11" ht="15.75">
      <c r="F1" s="25" t="s">
        <v>46</v>
      </c>
      <c r="G1" s="25"/>
      <c r="H1" s="25"/>
      <c r="I1" s="25"/>
      <c r="J1" s="24"/>
      <c r="K1" s="24"/>
    </row>
    <row r="2" spans="6:11" ht="15.75">
      <c r="F2" s="25" t="s">
        <v>44</v>
      </c>
      <c r="G2" s="25"/>
      <c r="H2" s="25"/>
      <c r="I2" s="25"/>
      <c r="J2" s="24"/>
      <c r="K2" s="24"/>
    </row>
    <row r="3" spans="6:11" ht="15.75">
      <c r="F3" s="25" t="s">
        <v>45</v>
      </c>
      <c r="G3" s="25"/>
      <c r="H3" s="25"/>
      <c r="I3" s="25"/>
      <c r="J3" s="24"/>
      <c r="K3" s="24"/>
    </row>
    <row r="4" spans="6:11" ht="15.75">
      <c r="F4" s="25" t="s">
        <v>47</v>
      </c>
      <c r="G4" s="25"/>
      <c r="H4" s="25"/>
      <c r="I4" s="25"/>
      <c r="J4" s="24"/>
      <c r="K4" s="24"/>
    </row>
    <row r="5" ht="18.75" customHeight="1"/>
    <row r="6" spans="6:9" ht="15.75">
      <c r="F6" s="1"/>
      <c r="H6" s="72" t="s">
        <v>32</v>
      </c>
      <c r="I6" s="72"/>
    </row>
    <row r="7" spans="1:10" ht="54.75" customHeight="1">
      <c r="A7" s="62" t="s">
        <v>33</v>
      </c>
      <c r="B7" s="62"/>
      <c r="C7" s="62"/>
      <c r="D7" s="62"/>
      <c r="E7" s="62"/>
      <c r="F7" s="62"/>
      <c r="G7" s="62"/>
      <c r="H7" s="62"/>
      <c r="I7" s="62"/>
      <c r="J7" s="13"/>
    </row>
    <row r="8" ht="15.75">
      <c r="F8" s="1"/>
    </row>
    <row r="10" spans="1:9" ht="15.75" customHeight="1">
      <c r="A10" s="64" t="s">
        <v>34</v>
      </c>
      <c r="B10" s="64" t="s">
        <v>35</v>
      </c>
      <c r="C10" s="64" t="s">
        <v>36</v>
      </c>
      <c r="D10" s="64"/>
      <c r="E10" s="64"/>
      <c r="F10" s="64"/>
      <c r="G10" s="64"/>
      <c r="H10" s="64"/>
      <c r="I10" s="64"/>
    </row>
    <row r="11" spans="1:9" ht="15.75">
      <c r="A11" s="64"/>
      <c r="B11" s="64"/>
      <c r="C11" s="3">
        <v>2014</v>
      </c>
      <c r="D11" s="3">
        <v>2015</v>
      </c>
      <c r="E11" s="3">
        <v>2016</v>
      </c>
      <c r="F11" s="3">
        <v>2017</v>
      </c>
      <c r="G11" s="3">
        <v>2018</v>
      </c>
      <c r="H11" s="3">
        <v>2019</v>
      </c>
      <c r="I11" s="3">
        <v>2020</v>
      </c>
    </row>
    <row r="12" spans="1:9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5">
        <v>8</v>
      </c>
      <c r="I12" s="15">
        <v>9</v>
      </c>
    </row>
    <row r="13" spans="1:9" ht="15.75">
      <c r="A13" s="16" t="s">
        <v>37</v>
      </c>
      <c r="B13" s="17">
        <f aca="true" t="shared" si="0" ref="B13:I13">B17</f>
        <v>243147849.36</v>
      </c>
      <c r="C13" s="17">
        <f t="shared" si="0"/>
        <v>2181603.07</v>
      </c>
      <c r="D13" s="17">
        <f t="shared" si="0"/>
        <v>16562136.29</v>
      </c>
      <c r="E13" s="17">
        <f t="shared" si="0"/>
        <v>36520070</v>
      </c>
      <c r="F13" s="17">
        <f t="shared" si="0"/>
        <v>46971010</v>
      </c>
      <c r="G13" s="17">
        <f t="shared" si="0"/>
        <v>46971010</v>
      </c>
      <c r="H13" s="17">
        <f t="shared" si="0"/>
        <v>46971010</v>
      </c>
      <c r="I13" s="17">
        <f t="shared" si="0"/>
        <v>46971010</v>
      </c>
    </row>
    <row r="14" spans="1:9" ht="15.75">
      <c r="A14" s="5" t="s">
        <v>38</v>
      </c>
      <c r="B14" s="18"/>
      <c r="C14" s="18"/>
      <c r="D14" s="18"/>
      <c r="E14" s="18"/>
      <c r="F14" s="18"/>
      <c r="G14" s="18"/>
      <c r="H14" s="19"/>
      <c r="I14" s="19"/>
    </row>
    <row r="15" spans="1:9" ht="27" customHeight="1">
      <c r="A15" s="5" t="s">
        <v>39</v>
      </c>
      <c r="B15" s="18">
        <f aca="true" t="shared" si="1" ref="B15:I15">B17</f>
        <v>243147849.36</v>
      </c>
      <c r="C15" s="18">
        <f t="shared" si="1"/>
        <v>2181603.07</v>
      </c>
      <c r="D15" s="18">
        <f t="shared" si="1"/>
        <v>16562136.29</v>
      </c>
      <c r="E15" s="18">
        <f t="shared" si="1"/>
        <v>36520070</v>
      </c>
      <c r="F15" s="18">
        <f t="shared" si="1"/>
        <v>46971010</v>
      </c>
      <c r="G15" s="18">
        <f t="shared" si="1"/>
        <v>46971010</v>
      </c>
      <c r="H15" s="18">
        <f t="shared" si="1"/>
        <v>46971010</v>
      </c>
      <c r="I15" s="18">
        <f t="shared" si="1"/>
        <v>46971010</v>
      </c>
    </row>
    <row r="16" spans="1:9" ht="31.5">
      <c r="A16" s="5" t="s">
        <v>40</v>
      </c>
      <c r="B16" s="18"/>
      <c r="C16" s="18"/>
      <c r="D16" s="18"/>
      <c r="E16" s="18"/>
      <c r="F16" s="18"/>
      <c r="G16" s="18"/>
      <c r="H16" s="19"/>
      <c r="I16" s="19"/>
    </row>
    <row r="17" spans="1:9" s="20" customFormat="1" ht="47.25">
      <c r="A17" s="5" t="s">
        <v>41</v>
      </c>
      <c r="B17" s="18">
        <f aca="true" t="shared" si="2" ref="B17:I17">B19</f>
        <v>243147849.36</v>
      </c>
      <c r="C17" s="18">
        <f t="shared" si="2"/>
        <v>2181603.07</v>
      </c>
      <c r="D17" s="18">
        <f t="shared" si="2"/>
        <v>16562136.29</v>
      </c>
      <c r="E17" s="18">
        <f t="shared" si="2"/>
        <v>36520070</v>
      </c>
      <c r="F17" s="18">
        <f t="shared" si="2"/>
        <v>46971010</v>
      </c>
      <c r="G17" s="18">
        <f t="shared" si="2"/>
        <v>46971010</v>
      </c>
      <c r="H17" s="18">
        <f t="shared" si="2"/>
        <v>46971010</v>
      </c>
      <c r="I17" s="18">
        <f t="shared" si="2"/>
        <v>46971010</v>
      </c>
    </row>
    <row r="18" spans="1:9" ht="15.75">
      <c r="A18" s="5" t="s">
        <v>38</v>
      </c>
      <c r="B18" s="18"/>
      <c r="C18" s="18"/>
      <c r="D18" s="18"/>
      <c r="E18" s="18"/>
      <c r="F18" s="18"/>
      <c r="G18" s="18"/>
      <c r="H18" s="19"/>
      <c r="I18" s="19"/>
    </row>
    <row r="19" spans="1:9" ht="27" customHeight="1">
      <c r="A19" s="5" t="s">
        <v>39</v>
      </c>
      <c r="B19" s="21">
        <f>SUM(C19:I19)</f>
        <v>243147849.36</v>
      </c>
      <c r="C19" s="21">
        <f>'[1]3(2)'!F27</f>
        <v>2181603.07</v>
      </c>
      <c r="D19" s="21">
        <f>'[1]3(2)'!G27</f>
        <v>16562136.29</v>
      </c>
      <c r="E19" s="21">
        <f>'[1]3(2)'!H27</f>
        <v>36520070</v>
      </c>
      <c r="F19" s="21">
        <f>'[1]3(2)'!I27</f>
        <v>46971010</v>
      </c>
      <c r="G19" s="21">
        <f>'[1]3(2)'!J27</f>
        <v>46971010</v>
      </c>
      <c r="H19" s="21">
        <f>'[1]3(2)'!K27</f>
        <v>46971010</v>
      </c>
      <c r="I19" s="21">
        <f>'[1]3(2)'!L27</f>
        <v>46971010</v>
      </c>
    </row>
    <row r="20" spans="1:9" ht="31.5">
      <c r="A20" s="5" t="s">
        <v>42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</row>
    <row r="22" spans="2:9" ht="12.75">
      <c r="B22" s="22"/>
      <c r="C22" s="22"/>
      <c r="D22" s="22"/>
      <c r="E22" s="22"/>
      <c r="F22" s="22"/>
      <c r="G22" s="22"/>
      <c r="H22" s="22"/>
      <c r="I22" s="22"/>
    </row>
    <row r="23" spans="2:9" ht="12.75">
      <c r="B23" s="22"/>
      <c r="C23" s="22"/>
      <c r="D23" s="22"/>
      <c r="E23" s="22"/>
      <c r="F23" s="22"/>
      <c r="G23" s="22"/>
      <c r="H23" s="22"/>
      <c r="I23" s="22"/>
    </row>
  </sheetData>
  <sheetProtection/>
  <mergeCells count="9">
    <mergeCell ref="A10:A11"/>
    <mergeCell ref="B10:B11"/>
    <mergeCell ref="C10:I10"/>
    <mergeCell ref="F1:I1"/>
    <mergeCell ref="F2:I2"/>
    <mergeCell ref="F3:I3"/>
    <mergeCell ref="F4:I4"/>
    <mergeCell ref="H6:I6"/>
    <mergeCell ref="A7:I7"/>
  </mergeCells>
  <printOptions/>
  <pageMargins left="0.37" right="0.45" top="0.61" bottom="1" header="0.5" footer="0.5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Цвиндина</dc:creator>
  <cp:keywords/>
  <dc:description/>
  <cp:lastModifiedBy>Полянина Александра Александровна</cp:lastModifiedBy>
  <cp:lastPrinted>2015-03-19T08:37:06Z</cp:lastPrinted>
  <dcterms:created xsi:type="dcterms:W3CDTF">2015-03-19T08:20:14Z</dcterms:created>
  <dcterms:modified xsi:type="dcterms:W3CDTF">2015-03-25T09:44:15Z</dcterms:modified>
  <cp:category/>
  <cp:version/>
  <cp:contentType/>
  <cp:contentStatus/>
</cp:coreProperties>
</file>