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570" windowHeight="12345" tabRatio="886" activeTab="2"/>
  </bookViews>
  <sheets>
    <sheet name="табл.1" sheetId="1" r:id="rId1"/>
    <sheet name="табл.2" sheetId="2" r:id="rId2"/>
    <sheet name="табл.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<sst xmlns="http://schemas.openxmlformats.org/spreadsheetml/2006/main" count="334" uniqueCount="117">
  <si>
    <t>ОБ</t>
  </si>
  <si>
    <t>ФБ</t>
  </si>
  <si>
    <t>МБ</t>
  </si>
  <si>
    <t>ВБС</t>
  </si>
  <si>
    <t>Всего</t>
  </si>
  <si>
    <t>1.2.</t>
  </si>
  <si>
    <t>1.1.</t>
  </si>
  <si>
    <t>№ 
п/п</t>
  </si>
  <si>
    <t>Ед. изм.</t>
  </si>
  <si>
    <t>%</t>
  </si>
  <si>
    <t>2.1.</t>
  </si>
  <si>
    <t>Отчетный год</t>
  </si>
  <si>
    <t>Текущий год</t>
  </si>
  <si>
    <t>Значение показателя (индикатора)</t>
  </si>
  <si>
    <t>Цель, задачи и показатели (индикаторы)</t>
  </si>
  <si>
    <t>№  п/п</t>
  </si>
  <si>
    <t>Наименование, ед.измерения</t>
  </si>
  <si>
    <t>2014 год</t>
  </si>
  <si>
    <t>Источник финансирования</t>
  </si>
  <si>
    <t>Всего, руб.коп.</t>
  </si>
  <si>
    <t>в том числе по годам реализации, руб.коп.</t>
  </si>
  <si>
    <t>Всего по Программе</t>
  </si>
  <si>
    <t>в том числе за счет средств:</t>
  </si>
  <si>
    <t>местного бюджета</t>
  </si>
  <si>
    <t>средств областного бюджета</t>
  </si>
  <si>
    <t>средств федерального бюджета</t>
  </si>
  <si>
    <t>внебюджетных средств</t>
  </si>
  <si>
    <t>в том числе инвестиции в основной капитал</t>
  </si>
  <si>
    <t>Цель, задачи, основные мероприятия</t>
  </si>
  <si>
    <t>Срок выполнения (квартал, год)</t>
  </si>
  <si>
    <t>2015 год</t>
  </si>
  <si>
    <t>2016 год</t>
  </si>
  <si>
    <t>2017 год</t>
  </si>
  <si>
    <t>2018 год</t>
  </si>
  <si>
    <t>2019 год</t>
  </si>
  <si>
    <t>2020 год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</si>
  <si>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</si>
  <si>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</si>
  <si>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 том числе:</t>
  </si>
  <si>
    <t>Управление культуры, спорта и молодежной политики администрации ЗАТО Александровск</t>
  </si>
  <si>
    <t>3.1.</t>
  </si>
  <si>
    <t>Учреждения, подведомственные  УКС и МП</t>
  </si>
  <si>
    <t>Задача 1. Обеспечение комплексной безопасности учреждений культуры и дополнительного образования детей в сфере культуры</t>
  </si>
  <si>
    <t>1.3.</t>
  </si>
  <si>
    <t>1.4.</t>
  </si>
  <si>
    <t>Задача 2. Обеспечение электрической безопасности</t>
  </si>
  <si>
    <t>2.2.</t>
  </si>
  <si>
    <t>2.3.</t>
  </si>
  <si>
    <t>2.4.</t>
  </si>
  <si>
    <t>Задача 3. Обеспечение технической безопасности и выполнения требований СанПиН</t>
  </si>
  <si>
    <t>3.2.</t>
  </si>
  <si>
    <t>Основное мероприятие 3.2. Обеспечение питьевого режима в соответствии с установленными обязательными требованиями</t>
  </si>
  <si>
    <t>3.3.</t>
  </si>
  <si>
    <t xml:space="preserve">Задача 4. Обеспечение антитеррористической
безопасности
</t>
  </si>
  <si>
    <t>4.1.</t>
  </si>
  <si>
    <t>5.1.</t>
  </si>
  <si>
    <t>5.2.</t>
  </si>
  <si>
    <t>5.3.</t>
  </si>
  <si>
    <t>5.4.</t>
  </si>
  <si>
    <t>Задача 6. Модернизация материально-технической базы</t>
  </si>
  <si>
    <t>6.1.</t>
  </si>
  <si>
    <t>7.1.</t>
  </si>
  <si>
    <t>Задача 7. Организация и проведение оценки условий труда</t>
  </si>
  <si>
    <t xml:space="preserve">в том числе по Заказчик-координатор: </t>
  </si>
  <si>
    <t>Уровень устранения неисправностей в зданиях учреждений культуры и дополнительного образования детей  в сфере культуры от запланированных мероприятий</t>
  </si>
  <si>
    <t>Доля  выполненных мероприятий по благоустройству территорий учреждений от общего количества мероприятий, %.</t>
  </si>
  <si>
    <t>Количество учреждений, обеспеченных кнопками тревожной сигнализации</t>
  </si>
  <si>
    <t xml:space="preserve">Количество учреждений  культуры и дополнительного образования детей в сфере культуры, в которых устранены неисправности электрических сетей и электрооборудования </t>
  </si>
  <si>
    <t>Итого по задаче 1</t>
  </si>
  <si>
    <t>Итого по задаче 2</t>
  </si>
  <si>
    <t>Итого по задаче 3</t>
  </si>
  <si>
    <t>Итого по задаче 4</t>
  </si>
  <si>
    <t>Итого по задаче 5</t>
  </si>
  <si>
    <t>Итого по задаче 6</t>
  </si>
  <si>
    <t>Итого по задаче 7</t>
  </si>
  <si>
    <t xml:space="preserve">Цель Подрограммы 5: Модернизация объектов культуры и дополнительного образования детей в сфере культуры, создание условий для обеспечения безопасного функционирования учреждений </t>
  </si>
  <si>
    <t>ед.</t>
  </si>
  <si>
    <t>Выполнение мероприятий</t>
  </si>
  <si>
    <t>3. Перечень основных мероприятий Подпрограммы «Модернизация учреждений культуры и дополнительного образования в сфере культуры ЗАТО Александровск» на 2014 – 2016 годы.</t>
  </si>
  <si>
    <t xml:space="preserve">Таблица № 3                                                                                       </t>
  </si>
  <si>
    <t xml:space="preserve">Цель Подпрограммы: Модернизация объектов культуры и дополнительного образования детей в сфере культуры, создание условий для обеспечения безопасного функционирования учреждений </t>
  </si>
  <si>
    <t>Устранение неисправностей систем охранной, пожарной сигнализации, вентиляционной, электропроводки</t>
  </si>
  <si>
    <t>Текущий ремонт эвакуационных и наружных аварийных выходов, наружных пожарных лестниц, замена  отделочного материала на путях эвакуационных  выходов в соответствии с нормативными требованиями степени огнестойкости</t>
  </si>
  <si>
    <t>Установка и обслуживание автоматической установки пожаротушения и сигнализации (документация, ПС, ОС), тревожной кнопки</t>
  </si>
  <si>
    <t>Соблюдение правил пожарной безопасности</t>
  </si>
  <si>
    <t>Замена и прокладка электрической проводки согласно новым технологиям</t>
  </si>
  <si>
    <t>Приобретение и установка автоматической системы отключения электрощитовых</t>
  </si>
  <si>
    <r>
      <t xml:space="preserve">Проведение внутренних электрических сетей и электрораспределительного оборудования в соответствии ПТЭЭП.ПУЭ: </t>
    </r>
    <r>
      <rPr>
        <sz val="9"/>
        <color indexed="8"/>
        <rFont val="Times New Roman"/>
        <family val="1"/>
      </rPr>
      <t>замена аварийных светильников, замена и прокладка электропроводки, оборудование и ремонт защитного заземления (зануления)в соответствии с установленными обязательными требованиями, приобретение и установка автоматической системы отключения электрощитовых, замена  и ремонт электрощитовых, приобретение, установка, ремонт понижающих трансформаторов напряжения, обеспечивающих электроснабжение</t>
    </r>
  </si>
  <si>
    <t>Приобретение осветительного оборудования</t>
  </si>
  <si>
    <t>Благоустройство территории образовательных учреждений дополнительного образования детей в сфере культуры: оборудование и ремонт спортивных и игровых площадок, восстановление и ремонт отмосток, асфальтирование территории, оборудование площадок для  мусорных контейнеров и установка контейнеров с крышками для раздельного хранения твердых бытовых  и пищевых отходов</t>
  </si>
  <si>
    <t>Обеспечение сбора, хранения и утилизации отработанных люминесценных ламп в соответствии с установленными требованиями</t>
  </si>
  <si>
    <t>Приобретение и установка кнопок тревожной сигнализации (КТС), сервисное обслуживание (10 учреждений)</t>
  </si>
  <si>
    <t>Землеустроительные работы по формированию  земельного участка по зданием ДОФ г.Гаджиево</t>
  </si>
  <si>
    <t>Оформление технического паспорта и правоустанавливающих документов на здание ДОФ г.Гаджиево</t>
  </si>
  <si>
    <t>Замена устаревшего оборудования  в ДОФ г.Гаджиево</t>
  </si>
  <si>
    <t>Проведение мероприятий по техническому  обследованию зданий ДОФ г.Гаджиево и г.Полярный</t>
  </si>
  <si>
    <t>Основное мероприятие 6.1. Приобретение оборудования, мебели, костюмов, инструментов</t>
  </si>
  <si>
    <t xml:space="preserve">Проведение специальной оценки условий труда
</t>
  </si>
  <si>
    <t>Количество учреждений, обеспеченных кнопками тревожной сигнализации, ед.</t>
  </si>
  <si>
    <t xml:space="preserve">Таблица  № 2                                                             </t>
  </si>
  <si>
    <t>4. Обоснование ресурсного обеспечения Подпрограммы 5 «Модернизация учреждений культуры и дополнительного образования в сфере культуры ЗАТО Александровск» на 2014 – 2016 годы.</t>
  </si>
  <si>
    <t>Таблица № 1</t>
  </si>
  <si>
    <t>2. Основные цели и задачи Подпрограммы 5 «Модернизация учреждений культуры и дополнительного образования в сфере культуры ЗАТО Александровск» на 2014 – 2020 годы.</t>
  </si>
  <si>
    <t>2015-2020 года</t>
  </si>
  <si>
    <r>
      <t>Задача 3</t>
    </r>
    <r>
      <rPr>
        <sz val="12"/>
        <rFont val="Times New Roman"/>
        <family val="1"/>
      </rPr>
      <t>. Обеспечение технической безопасности и выполнения требований СанПиН</t>
    </r>
  </si>
  <si>
    <r>
      <t>Задача 4</t>
    </r>
    <r>
      <rPr>
        <sz val="12"/>
        <rFont val="Times New Roman"/>
        <family val="1"/>
      </rPr>
      <t xml:space="preserve">. Обеспечение антитеррористической
безопасности
</t>
    </r>
  </si>
  <si>
    <r>
      <t>Задача 6.</t>
    </r>
    <r>
      <rPr>
        <sz val="12"/>
        <rFont val="Times New Roman"/>
        <family val="1"/>
      </rPr>
      <t xml:space="preserve"> Модернизация материально-технической базы,  </t>
    </r>
    <r>
      <rPr>
        <b/>
        <sz val="12"/>
        <rFont val="Times New Roman"/>
        <family val="1"/>
      </rPr>
      <t xml:space="preserve">задача 7. </t>
    </r>
    <r>
      <rPr>
        <sz val="12"/>
        <rFont val="Times New Roman"/>
        <family val="1"/>
      </rPr>
      <t>Организация и проведение оценки условий труда</t>
    </r>
  </si>
  <si>
    <t>ВСЕГО по Подпрограмме 5:</t>
  </si>
  <si>
    <r>
      <t>задача 2.</t>
    </r>
    <r>
      <rPr>
        <sz val="12"/>
        <rFont val="Times New Roman"/>
        <family val="1"/>
      </rPr>
      <t xml:space="preserve"> Обеспечение электрической безопасности,</t>
    </r>
  </si>
  <si>
    <t>Годы реализации</t>
  </si>
  <si>
    <t>Показатели результативности выполнения основных мероприятий</t>
  </si>
  <si>
    <t>5.5.</t>
  </si>
  <si>
    <t>Капитальный ремонт лестницы ГЦК "Север"</t>
  </si>
  <si>
    <t>5.6.</t>
  </si>
  <si>
    <t>Проектно-сметная документация на ДОФ г.Полярный</t>
  </si>
  <si>
    <r>
      <t>Задача 1.</t>
    </r>
    <r>
      <rPr>
        <sz val="12"/>
        <rFont val="Times New Roman"/>
        <family val="1"/>
      </rPr>
      <t xml:space="preserve"> Обеспечение комплексной безопасности учреждений культуры и дополнительного образования детей в сфере культуры,  </t>
    </r>
    <r>
      <rPr>
        <b/>
        <sz val="12"/>
        <rFont val="Times New Roman"/>
        <family val="1"/>
      </rPr>
      <t>задача 5</t>
    </r>
    <r>
      <rPr>
        <sz val="12"/>
        <rFont val="Times New Roman"/>
        <family val="1"/>
      </rPr>
      <t>. Введение в эксплуатацию ДОФов, ремонтные работы учреждений культуры и дополнительного образования</t>
    </r>
  </si>
  <si>
    <t>Задача 5. Введение в эксплуатацию ДОФов, ремонтные работы учреждений культуры и дополнительного образования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</si>
</sst>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24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5" borderId="7" applyNumberFormat="0" applyAlignment="0" applyProtection="0"/>
    <xf numFmtId="0" fontId="5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29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4" fontId="2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4" fontId="13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8" fillId="0" borderId="0" xfId="0" applyFont="1" applyFill="1" applyAlignment="1">
      <alignment/>
    </xf>
    <xf numFmtId="0" fontId="15" fillId="0" borderId="13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9" fillId="0" borderId="0" xfId="0" applyFont="1" applyBorder="1" applyAlignment="1">
      <alignment vertical="center" wrapText="1"/>
    </xf>
    <xf numFmtId="16" fontId="1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3" xfId="42" applyFont="1" applyBorder="1" applyAlignment="1">
      <alignment horizontal="center" vertical="center" wrapText="1"/>
    </xf>
    <xf numFmtId="0" fontId="15" fillId="0" borderId="15" xfId="42" applyFont="1" applyBorder="1" applyAlignment="1">
      <alignment horizontal="center" vertical="center" wrapText="1"/>
    </xf>
    <xf numFmtId="0" fontId="15" fillId="0" borderId="11" xfId="42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wrapText="1"/>
    </xf>
    <xf numFmtId="0" fontId="15" fillId="0" borderId="15" xfId="0" applyFont="1" applyFill="1" applyBorder="1" applyAlignment="1">
      <alignment horizontal="left" wrapText="1"/>
    </xf>
    <xf numFmtId="0" fontId="15" fillId="0" borderId="11" xfId="0" applyFont="1" applyFill="1" applyBorder="1" applyAlignment="1">
      <alignment horizontal="left" wrapText="1"/>
    </xf>
    <xf numFmtId="0" fontId="17" fillId="0" borderId="13" xfId="0" applyFont="1" applyFill="1" applyBorder="1" applyAlignment="1">
      <alignment horizontal="left"/>
    </xf>
    <xf numFmtId="0" fontId="15" fillId="0" borderId="15" xfId="0" applyFont="1" applyFill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14" fillId="0" borderId="13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2" fontId="7" fillId="0" borderId="16" xfId="0" applyNumberFormat="1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left" vertical="center" wrapText="1"/>
    </xf>
    <xf numFmtId="2" fontId="7" fillId="0" borderId="18" xfId="0" applyNumberFormat="1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11" fillId="30" borderId="14" xfId="0" applyNumberFormat="1" applyFont="1" applyFill="1" applyBorder="1" applyAlignment="1">
      <alignment horizontal="center" vertical="center" wrapText="1"/>
    </xf>
    <xf numFmtId="0" fontId="11" fillId="30" borderId="16" xfId="0" applyNumberFormat="1" applyFont="1" applyFill="1" applyBorder="1" applyAlignment="1">
      <alignment horizontal="center" vertical="center" wrapText="1"/>
    </xf>
    <xf numFmtId="0" fontId="11" fillId="30" borderId="18" xfId="0" applyNumberFormat="1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2" fontId="11" fillId="0" borderId="16" xfId="0" applyNumberFormat="1" applyFont="1" applyFill="1" applyBorder="1" applyAlignment="1">
      <alignment horizontal="center" vertical="center" wrapText="1"/>
    </xf>
    <xf numFmtId="2" fontId="11" fillId="0" borderId="18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/>
    </xf>
    <xf numFmtId="3" fontId="7" fillId="0" borderId="14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7" fillId="31" borderId="14" xfId="0" applyFont="1" applyFill="1" applyBorder="1" applyAlignment="1">
      <alignment horizontal="center" vertical="center" wrapText="1"/>
    </xf>
    <xf numFmtId="0" fontId="0" fillId="31" borderId="16" xfId="0" applyFill="1" applyBorder="1" applyAlignment="1">
      <alignment horizontal="center" vertical="center" wrapText="1"/>
    </xf>
    <xf numFmtId="0" fontId="0" fillId="31" borderId="18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7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1;&#1077;&#1085;&#1072;\&#1055;&#1088;&#1086;&#1075;&#1088;&#1072;&#1084;&#1084;&#1099;\&#1048;&#1079;&#1084;&#1077;&#1085;&#1077;&#1085;&#1080;&#1103;%20&#1074;%20&#1087;&#1088;&#1086;&#1075;&#1088;&#1072;&#1084;&#1084;&#1099;\2014%20&#1075;&#1086;&#1076;\&#1054;&#1093;&#1088;&#1072;&#1085;&#1072;%20&#1086;&#1082;&#1088;&#1091;&#1078;&#1072;&#1102;&#1097;&#1077;&#1081;%20&#1089;&#1088;&#1077;&#1076;&#1099;\&#1056;&#1057;&#1044;%20&#1086;&#1090;%2013.11.2014%20&#8470;%2074%20&#1076;&#1086;%2020-&#1093;&#1075;&#1075;\&#1055;&#1088;&#1080;&#1083;&#1086;&#1078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. 1"/>
      <sheetName val="Пр.2."/>
      <sheetName val="Пр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3">
      <selection activeCell="B10" sqref="B10"/>
    </sheetView>
  </sheetViews>
  <sheetFormatPr defaultColWidth="9.140625" defaultRowHeight="15"/>
  <cols>
    <col min="1" max="1" width="6.57421875" style="29" customWidth="1"/>
    <col min="2" max="2" width="36.8515625" style="14" customWidth="1"/>
    <col min="3" max="3" width="7.421875" style="14" customWidth="1"/>
    <col min="4" max="4" width="11.421875" style="14" customWidth="1"/>
    <col min="5" max="5" width="10.140625" style="14" customWidth="1"/>
    <col min="6" max="7" width="9.140625" style="14" customWidth="1"/>
    <col min="8" max="8" width="10.421875" style="14" bestFit="1" customWidth="1"/>
    <col min="9" max="11" width="9.140625" style="14" customWidth="1"/>
    <col min="12" max="12" width="10.421875" style="14" bestFit="1" customWidth="1"/>
    <col min="13" max="16384" width="9.140625" style="14" customWidth="1"/>
  </cols>
  <sheetData>
    <row r="1" spans="9:12" ht="33.75" customHeight="1">
      <c r="I1" s="45" t="s">
        <v>101</v>
      </c>
      <c r="J1" s="45"/>
      <c r="K1" s="45"/>
      <c r="L1" s="45"/>
    </row>
    <row r="2" spans="1:12" ht="41.25" customHeight="1">
      <c r="A2" s="66" t="s">
        <v>102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4" spans="1:12" ht="21" customHeight="1">
      <c r="A4" s="49" t="s">
        <v>7</v>
      </c>
      <c r="B4" s="49" t="s">
        <v>14</v>
      </c>
      <c r="C4" s="49" t="s">
        <v>8</v>
      </c>
      <c r="D4" s="54" t="s">
        <v>13</v>
      </c>
      <c r="E4" s="55"/>
      <c r="F4" s="55"/>
      <c r="G4" s="55"/>
      <c r="H4" s="55"/>
      <c r="I4" s="55"/>
      <c r="J4" s="55"/>
      <c r="K4" s="55"/>
      <c r="L4" s="56"/>
    </row>
    <row r="5" spans="1:12" ht="32.25" customHeight="1">
      <c r="A5" s="49"/>
      <c r="B5" s="49"/>
      <c r="C5" s="49"/>
      <c r="D5" s="30" t="s">
        <v>11</v>
      </c>
      <c r="E5" s="31" t="s">
        <v>12</v>
      </c>
      <c r="F5" s="51" t="s">
        <v>109</v>
      </c>
      <c r="G5" s="52"/>
      <c r="H5" s="52"/>
      <c r="I5" s="52"/>
      <c r="J5" s="52"/>
      <c r="K5" s="52"/>
      <c r="L5" s="53"/>
    </row>
    <row r="6" spans="1:12" ht="19.5" customHeight="1">
      <c r="A6" s="50"/>
      <c r="B6" s="49"/>
      <c r="C6" s="50"/>
      <c r="D6" s="32">
        <v>2012</v>
      </c>
      <c r="E6" s="32">
        <v>2013</v>
      </c>
      <c r="F6" s="32">
        <v>2014</v>
      </c>
      <c r="G6" s="32">
        <v>2015</v>
      </c>
      <c r="H6" s="32">
        <v>2016</v>
      </c>
      <c r="I6" s="32">
        <v>2017</v>
      </c>
      <c r="J6" s="32">
        <v>2018</v>
      </c>
      <c r="K6" s="32">
        <v>2019</v>
      </c>
      <c r="L6" s="32">
        <v>2020</v>
      </c>
    </row>
    <row r="7" spans="1:12" ht="19.5" customHeight="1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</row>
    <row r="8" spans="1:12" ht="43.5" customHeight="1">
      <c r="A8" s="30"/>
      <c r="B8" s="46" t="s">
        <v>75</v>
      </c>
      <c r="C8" s="47"/>
      <c r="D8" s="47"/>
      <c r="E8" s="47"/>
      <c r="F8" s="47"/>
      <c r="G8" s="47"/>
      <c r="H8" s="47"/>
      <c r="I8" s="47"/>
      <c r="J8" s="47"/>
      <c r="K8" s="47"/>
      <c r="L8" s="48"/>
    </row>
    <row r="9" spans="1:12" s="34" customFormat="1" ht="33" customHeight="1">
      <c r="A9" s="30">
        <v>1</v>
      </c>
      <c r="B9" s="61" t="s">
        <v>115</v>
      </c>
      <c r="C9" s="62"/>
      <c r="D9" s="62"/>
      <c r="E9" s="62"/>
      <c r="F9" s="62"/>
      <c r="G9" s="62"/>
      <c r="H9" s="62"/>
      <c r="I9" s="62"/>
      <c r="J9" s="62"/>
      <c r="K9" s="62"/>
      <c r="L9" s="63"/>
    </row>
    <row r="10" spans="1:12" s="38" customFormat="1" ht="94.5">
      <c r="A10" s="35"/>
      <c r="B10" s="36" t="s">
        <v>64</v>
      </c>
      <c r="C10" s="35" t="s">
        <v>9</v>
      </c>
      <c r="D10" s="37">
        <v>100</v>
      </c>
      <c r="E10" s="37">
        <v>100</v>
      </c>
      <c r="F10" s="37">
        <v>100</v>
      </c>
      <c r="G10" s="37">
        <v>100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</row>
    <row r="11" spans="1:12" s="38" customFormat="1" ht="15.75">
      <c r="A11" s="35">
        <v>2</v>
      </c>
      <c r="B11" s="59" t="s">
        <v>108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</row>
    <row r="12" spans="1:12" s="38" customFormat="1" ht="94.5">
      <c r="A12" s="35"/>
      <c r="B12" s="40" t="s">
        <v>67</v>
      </c>
      <c r="C12" s="35" t="s">
        <v>9</v>
      </c>
      <c r="D12" s="37">
        <v>10</v>
      </c>
      <c r="E12" s="37">
        <v>10</v>
      </c>
      <c r="F12" s="37">
        <v>100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</row>
    <row r="13" spans="1:12" s="39" customFormat="1" ht="15" customHeight="1">
      <c r="A13" s="35">
        <v>3</v>
      </c>
      <c r="B13" s="64" t="s">
        <v>104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</row>
    <row r="14" spans="1:12" s="38" customFormat="1" ht="63">
      <c r="A14" s="44"/>
      <c r="B14" s="40" t="s">
        <v>65</v>
      </c>
      <c r="C14" s="35" t="s">
        <v>9</v>
      </c>
      <c r="D14" s="37">
        <v>100</v>
      </c>
      <c r="E14" s="37">
        <v>100</v>
      </c>
      <c r="F14" s="37">
        <v>100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</row>
    <row r="15" spans="1:12" s="34" customFormat="1" ht="12.75" customHeight="1">
      <c r="A15" s="41">
        <v>4</v>
      </c>
      <c r="B15" s="61" t="s">
        <v>105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</row>
    <row r="16" spans="1:12" s="38" customFormat="1" ht="47.25">
      <c r="A16" s="35"/>
      <c r="B16" s="40" t="s">
        <v>66</v>
      </c>
      <c r="C16" s="35" t="s">
        <v>76</v>
      </c>
      <c r="D16" s="37">
        <v>4</v>
      </c>
      <c r="E16" s="37">
        <v>5</v>
      </c>
      <c r="F16" s="37">
        <v>2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</row>
    <row r="17" spans="1:12" s="34" customFormat="1" ht="15.75">
      <c r="A17" s="42">
        <v>5</v>
      </c>
      <c r="B17" s="57" t="s">
        <v>106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</row>
    <row r="18" spans="1:12" s="38" customFormat="1" ht="15.75">
      <c r="A18" s="35"/>
      <c r="B18" s="23" t="s">
        <v>77</v>
      </c>
      <c r="C18" s="35" t="s">
        <v>9</v>
      </c>
      <c r="D18" s="37">
        <v>100</v>
      </c>
      <c r="E18" s="37">
        <v>100</v>
      </c>
      <c r="F18" s="37">
        <v>100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</row>
    <row r="19" ht="15.75">
      <c r="B19" s="43"/>
    </row>
    <row r="20" ht="15.75">
      <c r="B20" s="43"/>
    </row>
    <row r="21" ht="15.75">
      <c r="B21" s="43"/>
    </row>
    <row r="22" ht="15.75">
      <c r="B22" s="43"/>
    </row>
  </sheetData>
  <sheetProtection/>
  <mergeCells count="13">
    <mergeCell ref="B17:L17"/>
    <mergeCell ref="B11:L11"/>
    <mergeCell ref="B9:L9"/>
    <mergeCell ref="B13:L13"/>
    <mergeCell ref="B15:L15"/>
    <mergeCell ref="A2:L2"/>
    <mergeCell ref="A4:A6"/>
    <mergeCell ref="I1:L1"/>
    <mergeCell ref="B8:L8"/>
    <mergeCell ref="B4:B6"/>
    <mergeCell ref="C4:C6"/>
    <mergeCell ref="F5:L5"/>
    <mergeCell ref="D4:L4"/>
  </mergeCells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SheetLayoutView="115" zoomScalePageLayoutView="0" workbookViewId="0" topLeftCell="A4">
      <selection activeCell="D11" sqref="D11"/>
    </sheetView>
  </sheetViews>
  <sheetFormatPr defaultColWidth="9.140625" defaultRowHeight="15"/>
  <cols>
    <col min="1" max="1" width="38.140625" style="14" customWidth="1"/>
    <col min="2" max="2" width="16.28125" style="14" customWidth="1"/>
    <col min="3" max="3" width="13.8515625" style="14" customWidth="1"/>
    <col min="4" max="4" width="13.8515625" style="14" bestFit="1" customWidth="1"/>
    <col min="5" max="5" width="11.28125" style="14" bestFit="1" customWidth="1"/>
    <col min="6" max="9" width="12.28125" style="14" bestFit="1" customWidth="1"/>
    <col min="10" max="16384" width="9.140625" style="14" customWidth="1"/>
  </cols>
  <sheetData>
    <row r="1" spans="5:10" ht="21" customHeight="1">
      <c r="E1" s="15"/>
      <c r="G1" s="45" t="s">
        <v>99</v>
      </c>
      <c r="H1" s="45"/>
      <c r="I1" s="45"/>
      <c r="J1" s="16"/>
    </row>
    <row r="3" spans="1:9" ht="36.75" customHeight="1">
      <c r="A3" s="66" t="s">
        <v>100</v>
      </c>
      <c r="B3" s="66"/>
      <c r="C3" s="66"/>
      <c r="D3" s="66"/>
      <c r="E3" s="66"/>
      <c r="F3" s="66"/>
      <c r="G3" s="66"/>
      <c r="H3" s="66"/>
      <c r="I3" s="66"/>
    </row>
    <row r="5" spans="1:9" ht="30" customHeight="1">
      <c r="A5" s="73" t="s">
        <v>18</v>
      </c>
      <c r="B5" s="75" t="s">
        <v>19</v>
      </c>
      <c r="C5" s="77" t="s">
        <v>20</v>
      </c>
      <c r="D5" s="77"/>
      <c r="E5" s="77"/>
      <c r="F5" s="77"/>
      <c r="G5" s="77"/>
      <c r="H5" s="77"/>
      <c r="I5" s="77"/>
    </row>
    <row r="6" spans="1:9" ht="16.5" customHeight="1">
      <c r="A6" s="74"/>
      <c r="B6" s="76"/>
      <c r="C6" s="19">
        <v>2014</v>
      </c>
      <c r="D6" s="19">
        <v>2015</v>
      </c>
      <c r="E6" s="19">
        <v>2016</v>
      </c>
      <c r="F6" s="19">
        <v>2017</v>
      </c>
      <c r="G6" s="19">
        <v>2018</v>
      </c>
      <c r="H6" s="19">
        <v>2019</v>
      </c>
      <c r="I6" s="20">
        <v>2020</v>
      </c>
    </row>
    <row r="7" spans="1:9" ht="16.5" customHeight="1">
      <c r="A7" s="17">
        <v>1</v>
      </c>
      <c r="B7" s="18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20">
        <v>9</v>
      </c>
    </row>
    <row r="8" spans="1:9" ht="19.5" customHeight="1">
      <c r="A8" s="21" t="s">
        <v>21</v>
      </c>
      <c r="B8" s="22">
        <f>B10+B11+B12+B13</f>
        <v>16618107.27</v>
      </c>
      <c r="C8" s="22">
        <f aca="true" t="shared" si="0" ref="C8:I8">C10+C11+C12+C13</f>
        <v>6425947.27</v>
      </c>
      <c r="D8" s="22">
        <f t="shared" si="0"/>
        <v>10192160</v>
      </c>
      <c r="E8" s="22">
        <f t="shared" si="0"/>
        <v>0</v>
      </c>
      <c r="F8" s="22">
        <f t="shared" si="0"/>
        <v>0</v>
      </c>
      <c r="G8" s="22">
        <f t="shared" si="0"/>
        <v>0</v>
      </c>
      <c r="H8" s="22">
        <f t="shared" si="0"/>
        <v>0</v>
      </c>
      <c r="I8" s="22">
        <f t="shared" si="0"/>
        <v>0</v>
      </c>
    </row>
    <row r="9" spans="1:9" ht="16.5" customHeight="1">
      <c r="A9" s="67" t="s">
        <v>22</v>
      </c>
      <c r="B9" s="68"/>
      <c r="C9" s="68"/>
      <c r="D9" s="68"/>
      <c r="E9" s="68"/>
      <c r="F9" s="68"/>
      <c r="G9" s="68"/>
      <c r="H9" s="68"/>
      <c r="I9" s="69"/>
    </row>
    <row r="10" spans="1:9" ht="16.5" customHeight="1">
      <c r="A10" s="23" t="s">
        <v>23</v>
      </c>
      <c r="B10" s="24">
        <f>C10+D10+E10+F10+G10+H10+I10</f>
        <v>16618107.27</v>
      </c>
      <c r="C10" s="25">
        <f>C17</f>
        <v>6425947.27</v>
      </c>
      <c r="D10" s="25">
        <f>D17</f>
        <v>10192160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</row>
    <row r="11" spans="1:9" ht="16.5" customHeight="1">
      <c r="A11" s="23" t="s">
        <v>24</v>
      </c>
      <c r="B11" s="24">
        <f>C11+D11+E11+F11+G11+H11+I11</f>
        <v>0</v>
      </c>
      <c r="C11" s="25">
        <f>C18</f>
        <v>0</v>
      </c>
      <c r="D11" s="25">
        <f aca="true" t="shared" si="1" ref="D11:I11">D18</f>
        <v>0</v>
      </c>
      <c r="E11" s="25">
        <f t="shared" si="1"/>
        <v>0</v>
      </c>
      <c r="F11" s="25">
        <f t="shared" si="1"/>
        <v>0</v>
      </c>
      <c r="G11" s="25">
        <f t="shared" si="1"/>
        <v>0</v>
      </c>
      <c r="H11" s="25">
        <f t="shared" si="1"/>
        <v>0</v>
      </c>
      <c r="I11" s="25">
        <f t="shared" si="1"/>
        <v>0</v>
      </c>
    </row>
    <row r="12" spans="1:9" ht="16.5" customHeight="1">
      <c r="A12" s="23" t="s">
        <v>25</v>
      </c>
      <c r="B12" s="24">
        <f>C12+D12+E12+F12+G12+H12+I12</f>
        <v>0</v>
      </c>
      <c r="C12" s="25">
        <f>C19</f>
        <v>0</v>
      </c>
      <c r="D12" s="25">
        <f aca="true" t="shared" si="2" ref="D12:I12">D19</f>
        <v>0</v>
      </c>
      <c r="E12" s="25">
        <f t="shared" si="2"/>
        <v>0</v>
      </c>
      <c r="F12" s="25">
        <f t="shared" si="2"/>
        <v>0</v>
      </c>
      <c r="G12" s="25">
        <f t="shared" si="2"/>
        <v>0</v>
      </c>
      <c r="H12" s="25">
        <f t="shared" si="2"/>
        <v>0</v>
      </c>
      <c r="I12" s="25">
        <f t="shared" si="2"/>
        <v>0</v>
      </c>
    </row>
    <row r="13" spans="1:9" ht="16.5" customHeight="1">
      <c r="A13" s="23" t="s">
        <v>26</v>
      </c>
      <c r="B13" s="24">
        <f>C13+D13+E13+F13+G13+H13+I13</f>
        <v>0</v>
      </c>
      <c r="C13" s="25">
        <f>+C20</f>
        <v>0</v>
      </c>
      <c r="D13" s="25">
        <f aca="true" t="shared" si="3" ref="D13:I13">+D20</f>
        <v>0</v>
      </c>
      <c r="E13" s="25">
        <f t="shared" si="3"/>
        <v>0</v>
      </c>
      <c r="F13" s="25">
        <f t="shared" si="3"/>
        <v>0</v>
      </c>
      <c r="G13" s="25">
        <f t="shared" si="3"/>
        <v>0</v>
      </c>
      <c r="H13" s="25">
        <f t="shared" si="3"/>
        <v>0</v>
      </c>
      <c r="I13" s="25">
        <f t="shared" si="3"/>
        <v>0</v>
      </c>
    </row>
    <row r="14" spans="1:9" ht="16.5" customHeight="1">
      <c r="A14" s="70" t="s">
        <v>63</v>
      </c>
      <c r="B14" s="71"/>
      <c r="C14" s="71"/>
      <c r="D14" s="71"/>
      <c r="E14" s="71"/>
      <c r="F14" s="71"/>
      <c r="G14" s="71"/>
      <c r="H14" s="71"/>
      <c r="I14" s="72"/>
    </row>
    <row r="15" spans="1:9" ht="68.25" customHeight="1">
      <c r="A15" s="26" t="s">
        <v>39</v>
      </c>
      <c r="B15" s="22">
        <f>B17+B18+B19+B20</f>
        <v>16618107.27</v>
      </c>
      <c r="C15" s="22">
        <f aca="true" t="shared" si="4" ref="C15:I15">C17+C18+C19+C20</f>
        <v>6425947.27</v>
      </c>
      <c r="D15" s="22">
        <f t="shared" si="4"/>
        <v>10192160</v>
      </c>
      <c r="E15" s="22">
        <f t="shared" si="4"/>
        <v>0</v>
      </c>
      <c r="F15" s="22">
        <f t="shared" si="4"/>
        <v>0</v>
      </c>
      <c r="G15" s="22">
        <f t="shared" si="4"/>
        <v>0</v>
      </c>
      <c r="H15" s="22">
        <f t="shared" si="4"/>
        <v>0</v>
      </c>
      <c r="I15" s="22">
        <f t="shared" si="4"/>
        <v>0</v>
      </c>
    </row>
    <row r="16" spans="1:9" ht="21" customHeight="1">
      <c r="A16" s="67" t="s">
        <v>22</v>
      </c>
      <c r="B16" s="68"/>
      <c r="C16" s="68"/>
      <c r="D16" s="68"/>
      <c r="E16" s="68"/>
      <c r="F16" s="68"/>
      <c r="G16" s="68"/>
      <c r="H16" s="68"/>
      <c r="I16" s="69"/>
    </row>
    <row r="17" spans="1:9" ht="16.5" customHeight="1">
      <c r="A17" s="23" t="s">
        <v>23</v>
      </c>
      <c r="B17" s="24">
        <f>C17+D17+E17+F17+G17+H17+I17</f>
        <v>16618107.27</v>
      </c>
      <c r="C17" s="25">
        <f>'табл.3'!F178</f>
        <v>6425947.27</v>
      </c>
      <c r="D17" s="25">
        <f>'табл.3'!G178</f>
        <v>10192160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</row>
    <row r="18" spans="1:9" ht="16.5" customHeight="1">
      <c r="A18" s="23" t="s">
        <v>24</v>
      </c>
      <c r="B18" s="24">
        <f>C18+D18+E18+F18+G18+H18+I18</f>
        <v>0</v>
      </c>
      <c r="C18" s="25">
        <f>'[1]Пр.3'!F58</f>
        <v>0</v>
      </c>
      <c r="D18" s="25">
        <f>'[1]Пр.3'!G58</f>
        <v>0</v>
      </c>
      <c r="E18" s="25">
        <f>'[1]Пр.3'!H58</f>
        <v>0</v>
      </c>
      <c r="F18" s="25">
        <f>'[1]Пр.3'!I58</f>
        <v>0</v>
      </c>
      <c r="G18" s="25">
        <f>'[1]Пр.3'!J58</f>
        <v>0</v>
      </c>
      <c r="H18" s="25">
        <f>'[1]Пр.3'!K58</f>
        <v>0</v>
      </c>
      <c r="I18" s="25">
        <f>'[1]Пр.3'!L58</f>
        <v>0</v>
      </c>
    </row>
    <row r="19" spans="1:9" ht="16.5" customHeight="1">
      <c r="A19" s="23" t="s">
        <v>25</v>
      </c>
      <c r="B19" s="24">
        <f>C19+D19+E19+F19+G19+H19+I19</f>
        <v>0</v>
      </c>
      <c r="C19" s="25">
        <f>'[1]Пр.3'!F59</f>
        <v>0</v>
      </c>
      <c r="D19" s="25">
        <f>'[1]Пр.3'!G59</f>
        <v>0</v>
      </c>
      <c r="E19" s="25">
        <f>'[1]Пр.3'!H59</f>
        <v>0</v>
      </c>
      <c r="F19" s="25">
        <f>'[1]Пр.3'!I59</f>
        <v>0</v>
      </c>
      <c r="G19" s="25">
        <f>'[1]Пр.3'!J59</f>
        <v>0</v>
      </c>
      <c r="H19" s="25">
        <f>'[1]Пр.3'!K59</f>
        <v>0</v>
      </c>
      <c r="I19" s="25">
        <f>'[1]Пр.3'!L59</f>
        <v>0</v>
      </c>
    </row>
    <row r="20" spans="1:9" ht="16.5" customHeight="1">
      <c r="A20" s="23" t="s">
        <v>26</v>
      </c>
      <c r="B20" s="24">
        <f>C20+D20+E20+F20+G20+H20+I20</f>
        <v>0</v>
      </c>
      <c r="C20" s="25">
        <f>'[1]Пр.3'!F60</f>
        <v>0</v>
      </c>
      <c r="D20" s="25">
        <f>'[1]Пр.3'!G60</f>
        <v>0</v>
      </c>
      <c r="E20" s="25">
        <f>'[1]Пр.3'!H60</f>
        <v>0</v>
      </c>
      <c r="F20" s="25">
        <f>'[1]Пр.3'!I60</f>
        <v>0</v>
      </c>
      <c r="G20" s="25">
        <f>'[1]Пр.3'!J60</f>
        <v>0</v>
      </c>
      <c r="H20" s="25">
        <f>'[1]Пр.3'!K60</f>
        <v>0</v>
      </c>
      <c r="I20" s="25">
        <f>'[1]Пр.3'!L60</f>
        <v>0</v>
      </c>
    </row>
    <row r="21" spans="1:9" ht="31.5">
      <c r="A21" s="27" t="s">
        <v>27</v>
      </c>
      <c r="B21" s="24">
        <f>C21+D21+E21+F21+G21+H21+I21</f>
        <v>0</v>
      </c>
      <c r="C21" s="25">
        <v>0</v>
      </c>
      <c r="D21" s="25">
        <f>'[1]Пр.3'!G61</f>
        <v>0</v>
      </c>
      <c r="E21" s="25">
        <f>'[1]Пр.3'!H61</f>
        <v>0</v>
      </c>
      <c r="F21" s="25">
        <f>F17</f>
        <v>0</v>
      </c>
      <c r="G21" s="25">
        <f>G17</f>
        <v>0</v>
      </c>
      <c r="H21" s="25">
        <f>H17</f>
        <v>0</v>
      </c>
      <c r="I21" s="25">
        <f>I17</f>
        <v>0</v>
      </c>
    </row>
    <row r="23" ht="15.75">
      <c r="A23" s="28"/>
    </row>
    <row r="24" ht="15.75">
      <c r="A24" s="28"/>
    </row>
  </sheetData>
  <sheetProtection/>
  <mergeCells count="8">
    <mergeCell ref="A16:I16"/>
    <mergeCell ref="A9:I9"/>
    <mergeCell ref="A14:I14"/>
    <mergeCell ref="G1:I1"/>
    <mergeCell ref="A3:I3"/>
    <mergeCell ref="A5:A6"/>
    <mergeCell ref="B5:B6"/>
    <mergeCell ref="C5:I5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3"/>
  <sheetViews>
    <sheetView tabSelected="1" zoomScaleSheetLayoutView="115" zoomScalePageLayoutView="0" workbookViewId="0" topLeftCell="A1">
      <pane xSplit="2" ySplit="4" topLeftCell="C8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U2"/>
    </sheetView>
  </sheetViews>
  <sheetFormatPr defaultColWidth="9.140625" defaultRowHeight="15"/>
  <cols>
    <col min="1" max="1" width="5.00390625" style="3" customWidth="1"/>
    <col min="2" max="2" width="48.421875" style="3" customWidth="1"/>
    <col min="3" max="3" width="10.8515625" style="3" customWidth="1"/>
    <col min="4" max="4" width="10.00390625" style="3" customWidth="1"/>
    <col min="5" max="5" width="13.7109375" style="3" customWidth="1"/>
    <col min="6" max="6" width="11.8515625" style="3" bestFit="1" customWidth="1"/>
    <col min="7" max="7" width="13.140625" style="3" customWidth="1"/>
    <col min="8" max="12" width="7.421875" style="3" bestFit="1" customWidth="1"/>
    <col min="13" max="13" width="15.57421875" style="3" customWidth="1"/>
    <col min="14" max="14" width="6.7109375" style="3" customWidth="1"/>
    <col min="15" max="20" width="7.421875" style="3" bestFit="1" customWidth="1"/>
    <col min="21" max="21" width="20.140625" style="3" customWidth="1"/>
    <col min="22" max="16384" width="9.140625" style="3" customWidth="1"/>
  </cols>
  <sheetData>
    <row r="1" ht="12.75">
      <c r="U1" s="4" t="s">
        <v>79</v>
      </c>
    </row>
    <row r="2" spans="1:21" ht="12.75">
      <c r="A2" s="125" t="s">
        <v>78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</row>
    <row r="3" spans="1:21" ht="40.5" customHeight="1">
      <c r="A3" s="126" t="s">
        <v>15</v>
      </c>
      <c r="B3" s="126" t="s">
        <v>28</v>
      </c>
      <c r="C3" s="126" t="s">
        <v>29</v>
      </c>
      <c r="D3" s="126" t="s">
        <v>18</v>
      </c>
      <c r="E3" s="126" t="s">
        <v>36</v>
      </c>
      <c r="F3" s="126"/>
      <c r="G3" s="126"/>
      <c r="H3" s="126"/>
      <c r="I3" s="126"/>
      <c r="J3" s="126"/>
      <c r="K3" s="126"/>
      <c r="L3" s="126"/>
      <c r="M3" s="126" t="s">
        <v>110</v>
      </c>
      <c r="N3" s="126"/>
      <c r="O3" s="126"/>
      <c r="P3" s="126"/>
      <c r="Q3" s="126"/>
      <c r="R3" s="126"/>
      <c r="S3" s="126"/>
      <c r="T3" s="126"/>
      <c r="U3" s="136" t="s">
        <v>37</v>
      </c>
    </row>
    <row r="4" spans="1:21" ht="26.25" customHeight="1">
      <c r="A4" s="126"/>
      <c r="B4" s="126"/>
      <c r="C4" s="126"/>
      <c r="D4" s="126"/>
      <c r="E4" s="5" t="s">
        <v>4</v>
      </c>
      <c r="F4" s="1" t="s">
        <v>17</v>
      </c>
      <c r="G4" s="1" t="s">
        <v>30</v>
      </c>
      <c r="H4" s="1" t="s">
        <v>31</v>
      </c>
      <c r="I4" s="1" t="s">
        <v>32</v>
      </c>
      <c r="J4" s="1" t="s">
        <v>33</v>
      </c>
      <c r="K4" s="1" t="s">
        <v>34</v>
      </c>
      <c r="L4" s="1" t="s">
        <v>35</v>
      </c>
      <c r="M4" s="1" t="s">
        <v>16</v>
      </c>
      <c r="N4" s="1">
        <v>2014</v>
      </c>
      <c r="O4" s="1" t="s">
        <v>30</v>
      </c>
      <c r="P4" s="1" t="s">
        <v>31</v>
      </c>
      <c r="Q4" s="1" t="s">
        <v>32</v>
      </c>
      <c r="R4" s="1" t="s">
        <v>33</v>
      </c>
      <c r="S4" s="1" t="s">
        <v>34</v>
      </c>
      <c r="T4" s="1" t="s">
        <v>35</v>
      </c>
      <c r="U4" s="137"/>
    </row>
    <row r="5" spans="1:21" ht="12.7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  <c r="P5" s="6">
        <v>16</v>
      </c>
      <c r="Q5" s="6">
        <v>17</v>
      </c>
      <c r="R5" s="6">
        <v>18</v>
      </c>
      <c r="S5" s="6">
        <v>19</v>
      </c>
      <c r="T5" s="6">
        <v>20</v>
      </c>
      <c r="U5" s="6">
        <v>21</v>
      </c>
    </row>
    <row r="6" spans="1:21" ht="12.75">
      <c r="A6" s="6"/>
      <c r="B6" s="138" t="s">
        <v>80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2"/>
    </row>
    <row r="7" spans="1:21" ht="12.75">
      <c r="A7" s="6">
        <v>1</v>
      </c>
      <c r="B7" s="138" t="s">
        <v>42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2"/>
    </row>
    <row r="8" spans="1:21" ht="12.75" customHeight="1">
      <c r="A8" s="96" t="s">
        <v>6</v>
      </c>
      <c r="B8" s="104" t="s">
        <v>81</v>
      </c>
      <c r="C8" s="81" t="s">
        <v>17</v>
      </c>
      <c r="D8" s="7" t="s">
        <v>4</v>
      </c>
      <c r="E8" s="8">
        <f>E10+E11+E12+E13</f>
        <v>214566</v>
      </c>
      <c r="F8" s="8">
        <f aca="true" t="shared" si="0" ref="F8:L8">F10+F11+F12+F13</f>
        <v>214566</v>
      </c>
      <c r="G8" s="8">
        <f t="shared" si="0"/>
        <v>0</v>
      </c>
      <c r="H8" s="8">
        <f t="shared" si="0"/>
        <v>0</v>
      </c>
      <c r="I8" s="8">
        <f t="shared" si="0"/>
        <v>0</v>
      </c>
      <c r="J8" s="8">
        <f t="shared" si="0"/>
        <v>0</v>
      </c>
      <c r="K8" s="8">
        <f t="shared" si="0"/>
        <v>0</v>
      </c>
      <c r="L8" s="8">
        <f t="shared" si="0"/>
        <v>0</v>
      </c>
      <c r="M8" s="90" t="s">
        <v>64</v>
      </c>
      <c r="N8" s="93">
        <v>100</v>
      </c>
      <c r="O8" s="139">
        <v>0</v>
      </c>
      <c r="P8" s="139">
        <v>0</v>
      </c>
      <c r="Q8" s="139">
        <v>0</v>
      </c>
      <c r="R8" s="139">
        <v>0</v>
      </c>
      <c r="S8" s="139">
        <v>0</v>
      </c>
      <c r="T8" s="139">
        <v>0</v>
      </c>
      <c r="U8" s="90" t="s">
        <v>41</v>
      </c>
    </row>
    <row r="9" spans="1:21" ht="12.75" customHeight="1">
      <c r="A9" s="96"/>
      <c r="B9" s="104"/>
      <c r="C9" s="82"/>
      <c r="D9" s="84" t="s">
        <v>38</v>
      </c>
      <c r="E9" s="85"/>
      <c r="F9" s="85"/>
      <c r="G9" s="85"/>
      <c r="H9" s="85"/>
      <c r="I9" s="85"/>
      <c r="J9" s="85"/>
      <c r="K9" s="85"/>
      <c r="L9" s="86"/>
      <c r="M9" s="91"/>
      <c r="N9" s="94"/>
      <c r="O9" s="140"/>
      <c r="P9" s="140"/>
      <c r="Q9" s="140"/>
      <c r="R9" s="140"/>
      <c r="S9" s="140"/>
      <c r="T9" s="140"/>
      <c r="U9" s="91"/>
    </row>
    <row r="10" spans="1:21" ht="12.75" customHeight="1">
      <c r="A10" s="96"/>
      <c r="B10" s="104"/>
      <c r="C10" s="82"/>
      <c r="D10" s="7" t="s">
        <v>2</v>
      </c>
      <c r="E10" s="8">
        <f>F10+G10+H10+I10+J10+K10+L10</f>
        <v>214566</v>
      </c>
      <c r="F10" s="8">
        <v>214566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91"/>
      <c r="N10" s="94"/>
      <c r="O10" s="140"/>
      <c r="P10" s="140"/>
      <c r="Q10" s="140"/>
      <c r="R10" s="140"/>
      <c r="S10" s="140"/>
      <c r="T10" s="140"/>
      <c r="U10" s="91"/>
    </row>
    <row r="11" spans="1:21" ht="12.75" customHeight="1">
      <c r="A11" s="96"/>
      <c r="B11" s="104"/>
      <c r="C11" s="82"/>
      <c r="D11" s="7" t="s">
        <v>0</v>
      </c>
      <c r="E11" s="8">
        <f>F11+G11+H11+I11+J11+K11+L11</f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91"/>
      <c r="N11" s="94"/>
      <c r="O11" s="140"/>
      <c r="P11" s="140"/>
      <c r="Q11" s="140"/>
      <c r="R11" s="140"/>
      <c r="S11" s="140"/>
      <c r="T11" s="140"/>
      <c r="U11" s="91"/>
    </row>
    <row r="12" spans="1:21" ht="12.75" customHeight="1">
      <c r="A12" s="96"/>
      <c r="B12" s="104"/>
      <c r="C12" s="82"/>
      <c r="D12" s="7" t="s">
        <v>1</v>
      </c>
      <c r="E12" s="8">
        <f>F12+G12+H12+I12+J12+K12+L12</f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91"/>
      <c r="N12" s="94"/>
      <c r="O12" s="140"/>
      <c r="P12" s="140"/>
      <c r="Q12" s="140"/>
      <c r="R12" s="140"/>
      <c r="S12" s="140"/>
      <c r="T12" s="140"/>
      <c r="U12" s="91"/>
    </row>
    <row r="13" spans="1:21" ht="12.75" customHeight="1">
      <c r="A13" s="96"/>
      <c r="B13" s="104"/>
      <c r="C13" s="83"/>
      <c r="D13" s="7" t="s">
        <v>3</v>
      </c>
      <c r="E13" s="8">
        <f>F13+G13+H13+I13+J13+K13+L13</f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91"/>
      <c r="N13" s="94"/>
      <c r="O13" s="140"/>
      <c r="P13" s="140"/>
      <c r="Q13" s="140"/>
      <c r="R13" s="140"/>
      <c r="S13" s="140"/>
      <c r="T13" s="140"/>
      <c r="U13" s="91"/>
    </row>
    <row r="14" spans="1:21" ht="12.75">
      <c r="A14" s="121" t="s">
        <v>5</v>
      </c>
      <c r="B14" s="78" t="s">
        <v>82</v>
      </c>
      <c r="C14" s="81" t="s">
        <v>17</v>
      </c>
      <c r="D14" s="7" t="s">
        <v>4</v>
      </c>
      <c r="E14" s="8">
        <f>E16+E17+E18+E19</f>
        <v>22106</v>
      </c>
      <c r="F14" s="8">
        <f aca="true" t="shared" si="1" ref="F14:L14">F16+F17+F18+F19</f>
        <v>22106</v>
      </c>
      <c r="G14" s="8">
        <f t="shared" si="1"/>
        <v>0</v>
      </c>
      <c r="H14" s="8">
        <f t="shared" si="1"/>
        <v>0</v>
      </c>
      <c r="I14" s="8">
        <f t="shared" si="1"/>
        <v>0</v>
      </c>
      <c r="J14" s="8">
        <f t="shared" si="1"/>
        <v>0</v>
      </c>
      <c r="K14" s="8">
        <f t="shared" si="1"/>
        <v>0</v>
      </c>
      <c r="L14" s="8">
        <f t="shared" si="1"/>
        <v>0</v>
      </c>
      <c r="M14" s="91"/>
      <c r="N14" s="94"/>
      <c r="O14" s="140"/>
      <c r="P14" s="140"/>
      <c r="Q14" s="140"/>
      <c r="R14" s="140"/>
      <c r="S14" s="140"/>
      <c r="T14" s="140"/>
      <c r="U14" s="91"/>
    </row>
    <row r="15" spans="1:21" ht="12.75" customHeight="1">
      <c r="A15" s="113"/>
      <c r="B15" s="101"/>
      <c r="C15" s="113"/>
      <c r="D15" s="84" t="s">
        <v>38</v>
      </c>
      <c r="E15" s="85"/>
      <c r="F15" s="85"/>
      <c r="G15" s="85"/>
      <c r="H15" s="85"/>
      <c r="I15" s="85"/>
      <c r="J15" s="85"/>
      <c r="K15" s="85"/>
      <c r="L15" s="86"/>
      <c r="M15" s="91"/>
      <c r="N15" s="94"/>
      <c r="O15" s="140"/>
      <c r="P15" s="140"/>
      <c r="Q15" s="140"/>
      <c r="R15" s="140"/>
      <c r="S15" s="140"/>
      <c r="T15" s="140"/>
      <c r="U15" s="91"/>
    </row>
    <row r="16" spans="1:21" ht="12.75" customHeight="1">
      <c r="A16" s="113"/>
      <c r="B16" s="101"/>
      <c r="C16" s="113"/>
      <c r="D16" s="7" t="s">
        <v>2</v>
      </c>
      <c r="E16" s="8">
        <f>F16+G16+H16+I16+J16+K16+L16</f>
        <v>22106</v>
      </c>
      <c r="F16" s="8">
        <v>22106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91"/>
      <c r="N16" s="94"/>
      <c r="O16" s="140"/>
      <c r="P16" s="140"/>
      <c r="Q16" s="140"/>
      <c r="R16" s="140"/>
      <c r="S16" s="140"/>
      <c r="T16" s="140"/>
      <c r="U16" s="91"/>
    </row>
    <row r="17" spans="1:21" ht="12.75" customHeight="1">
      <c r="A17" s="113"/>
      <c r="B17" s="101"/>
      <c r="C17" s="113"/>
      <c r="D17" s="7" t="s">
        <v>0</v>
      </c>
      <c r="E17" s="8">
        <f>F17+G17+H17+I17+J17+K17+L17</f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91"/>
      <c r="N17" s="94"/>
      <c r="O17" s="140"/>
      <c r="P17" s="140"/>
      <c r="Q17" s="140"/>
      <c r="R17" s="140"/>
      <c r="S17" s="140"/>
      <c r="T17" s="140"/>
      <c r="U17" s="91"/>
    </row>
    <row r="18" spans="1:21" ht="12.75" customHeight="1">
      <c r="A18" s="113"/>
      <c r="B18" s="101"/>
      <c r="C18" s="113"/>
      <c r="D18" s="7" t="s">
        <v>1</v>
      </c>
      <c r="E18" s="8">
        <f>F18+G18+H18+I18+J18+K18+L18</f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91"/>
      <c r="N18" s="94"/>
      <c r="O18" s="140"/>
      <c r="P18" s="140"/>
      <c r="Q18" s="140"/>
      <c r="R18" s="140"/>
      <c r="S18" s="140"/>
      <c r="T18" s="140"/>
      <c r="U18" s="91"/>
    </row>
    <row r="19" spans="1:21" ht="12.75" customHeight="1">
      <c r="A19" s="114"/>
      <c r="B19" s="117"/>
      <c r="C19" s="114"/>
      <c r="D19" s="7" t="s">
        <v>3</v>
      </c>
      <c r="E19" s="8">
        <f>F19+G19+H19+I19+J19+K19+L19</f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91"/>
      <c r="N19" s="94"/>
      <c r="O19" s="140"/>
      <c r="P19" s="140"/>
      <c r="Q19" s="140"/>
      <c r="R19" s="140"/>
      <c r="S19" s="140"/>
      <c r="T19" s="140"/>
      <c r="U19" s="91"/>
    </row>
    <row r="20" spans="1:21" ht="12.75">
      <c r="A20" s="121" t="s">
        <v>43</v>
      </c>
      <c r="B20" s="142" t="s">
        <v>83</v>
      </c>
      <c r="C20" s="81" t="s">
        <v>17</v>
      </c>
      <c r="D20" s="7" t="s">
        <v>4</v>
      </c>
      <c r="E20" s="8">
        <f>E22+E23+E24+E25</f>
        <v>105548.8</v>
      </c>
      <c r="F20" s="8">
        <f aca="true" t="shared" si="2" ref="F20:L20">F22+F23+F24+F25</f>
        <v>105548.8</v>
      </c>
      <c r="G20" s="8">
        <f t="shared" si="2"/>
        <v>0</v>
      </c>
      <c r="H20" s="8">
        <f t="shared" si="2"/>
        <v>0</v>
      </c>
      <c r="I20" s="8">
        <f t="shared" si="2"/>
        <v>0</v>
      </c>
      <c r="J20" s="8">
        <f t="shared" si="2"/>
        <v>0</v>
      </c>
      <c r="K20" s="8">
        <f t="shared" si="2"/>
        <v>0</v>
      </c>
      <c r="L20" s="8">
        <f t="shared" si="2"/>
        <v>0</v>
      </c>
      <c r="M20" s="91"/>
      <c r="N20" s="94"/>
      <c r="O20" s="140"/>
      <c r="P20" s="140"/>
      <c r="Q20" s="140"/>
      <c r="R20" s="140"/>
      <c r="S20" s="140"/>
      <c r="T20" s="140"/>
      <c r="U20" s="91"/>
    </row>
    <row r="21" spans="1:21" ht="12.75" customHeight="1">
      <c r="A21" s="113"/>
      <c r="B21" s="143"/>
      <c r="C21" s="113"/>
      <c r="D21" s="84" t="s">
        <v>38</v>
      </c>
      <c r="E21" s="85"/>
      <c r="F21" s="85"/>
      <c r="G21" s="85"/>
      <c r="H21" s="85"/>
      <c r="I21" s="85"/>
      <c r="J21" s="85"/>
      <c r="K21" s="85"/>
      <c r="L21" s="86"/>
      <c r="M21" s="91"/>
      <c r="N21" s="94"/>
      <c r="O21" s="140"/>
      <c r="P21" s="140"/>
      <c r="Q21" s="140"/>
      <c r="R21" s="140"/>
      <c r="S21" s="140"/>
      <c r="T21" s="140"/>
      <c r="U21" s="91"/>
    </row>
    <row r="22" spans="1:21" ht="12.75" customHeight="1">
      <c r="A22" s="113"/>
      <c r="B22" s="143"/>
      <c r="C22" s="113"/>
      <c r="D22" s="7" t="s">
        <v>2</v>
      </c>
      <c r="E22" s="8">
        <f>F22+G22+H22+I22+J22+K22+L22</f>
        <v>105548.8</v>
      </c>
      <c r="F22" s="8">
        <v>105548.8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91"/>
      <c r="N22" s="94"/>
      <c r="O22" s="140"/>
      <c r="P22" s="140"/>
      <c r="Q22" s="140"/>
      <c r="R22" s="140"/>
      <c r="S22" s="140"/>
      <c r="T22" s="140"/>
      <c r="U22" s="91"/>
    </row>
    <row r="23" spans="1:21" ht="12.75" customHeight="1">
      <c r="A23" s="113"/>
      <c r="B23" s="143"/>
      <c r="C23" s="113"/>
      <c r="D23" s="7" t="s">
        <v>0</v>
      </c>
      <c r="E23" s="8">
        <f>F23+G23+H23+I23+J23+K23+L23</f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91"/>
      <c r="N23" s="94"/>
      <c r="O23" s="140"/>
      <c r="P23" s="140"/>
      <c r="Q23" s="140"/>
      <c r="R23" s="140"/>
      <c r="S23" s="140"/>
      <c r="T23" s="140"/>
      <c r="U23" s="91"/>
    </row>
    <row r="24" spans="1:21" ht="12.75" customHeight="1">
      <c r="A24" s="113"/>
      <c r="B24" s="143"/>
      <c r="C24" s="113"/>
      <c r="D24" s="7" t="s">
        <v>1</v>
      </c>
      <c r="E24" s="8">
        <f>F24+G24+H24+I24+J24+K24+L24</f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91"/>
      <c r="N24" s="94"/>
      <c r="O24" s="140"/>
      <c r="P24" s="140"/>
      <c r="Q24" s="140"/>
      <c r="R24" s="140"/>
      <c r="S24" s="140"/>
      <c r="T24" s="140"/>
      <c r="U24" s="91"/>
    </row>
    <row r="25" spans="1:21" ht="12.75" customHeight="1">
      <c r="A25" s="114"/>
      <c r="B25" s="144"/>
      <c r="C25" s="114"/>
      <c r="D25" s="7" t="s">
        <v>3</v>
      </c>
      <c r="E25" s="8">
        <f>F25+G25+H25+I25+J25+K25+L25</f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91"/>
      <c r="N25" s="94"/>
      <c r="O25" s="140"/>
      <c r="P25" s="140"/>
      <c r="Q25" s="140"/>
      <c r="R25" s="140"/>
      <c r="S25" s="140"/>
      <c r="T25" s="140"/>
      <c r="U25" s="91"/>
    </row>
    <row r="26" spans="1:21" ht="12.75">
      <c r="A26" s="121" t="s">
        <v>44</v>
      </c>
      <c r="B26" s="142" t="s">
        <v>84</v>
      </c>
      <c r="C26" s="81" t="s">
        <v>17</v>
      </c>
      <c r="D26" s="7" t="s">
        <v>4</v>
      </c>
      <c r="E26" s="8">
        <f>E28+E29+E30+E31</f>
        <v>29000</v>
      </c>
      <c r="F26" s="8">
        <f aca="true" t="shared" si="3" ref="F26:L26">F28+F29+F30+F31</f>
        <v>29000</v>
      </c>
      <c r="G26" s="8">
        <f t="shared" si="3"/>
        <v>0</v>
      </c>
      <c r="H26" s="8">
        <f t="shared" si="3"/>
        <v>0</v>
      </c>
      <c r="I26" s="8">
        <f t="shared" si="3"/>
        <v>0</v>
      </c>
      <c r="J26" s="8">
        <f t="shared" si="3"/>
        <v>0</v>
      </c>
      <c r="K26" s="8">
        <f t="shared" si="3"/>
        <v>0</v>
      </c>
      <c r="L26" s="8">
        <f t="shared" si="3"/>
        <v>0</v>
      </c>
      <c r="M26" s="91"/>
      <c r="N26" s="94"/>
      <c r="O26" s="140"/>
      <c r="P26" s="140"/>
      <c r="Q26" s="140"/>
      <c r="R26" s="140"/>
      <c r="S26" s="140"/>
      <c r="T26" s="140"/>
      <c r="U26" s="91"/>
    </row>
    <row r="27" spans="1:21" ht="12.75" customHeight="1">
      <c r="A27" s="113"/>
      <c r="B27" s="143"/>
      <c r="C27" s="113"/>
      <c r="D27" s="84" t="s">
        <v>38</v>
      </c>
      <c r="E27" s="85"/>
      <c r="F27" s="85"/>
      <c r="G27" s="85"/>
      <c r="H27" s="85"/>
      <c r="I27" s="85"/>
      <c r="J27" s="85"/>
      <c r="K27" s="85"/>
      <c r="L27" s="86"/>
      <c r="M27" s="91"/>
      <c r="N27" s="94"/>
      <c r="O27" s="140"/>
      <c r="P27" s="140"/>
      <c r="Q27" s="140"/>
      <c r="R27" s="140"/>
      <c r="S27" s="140"/>
      <c r="T27" s="140"/>
      <c r="U27" s="91"/>
    </row>
    <row r="28" spans="1:21" ht="12.75" customHeight="1">
      <c r="A28" s="113"/>
      <c r="B28" s="143"/>
      <c r="C28" s="113"/>
      <c r="D28" s="7" t="s">
        <v>2</v>
      </c>
      <c r="E28" s="8">
        <f>F28+G28+H28+I28+J28+K28+L28</f>
        <v>29000</v>
      </c>
      <c r="F28" s="8">
        <v>29000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91"/>
      <c r="N28" s="94"/>
      <c r="O28" s="140"/>
      <c r="P28" s="140"/>
      <c r="Q28" s="140"/>
      <c r="R28" s="140"/>
      <c r="S28" s="140"/>
      <c r="T28" s="140"/>
      <c r="U28" s="91"/>
    </row>
    <row r="29" spans="1:21" ht="12.75" customHeight="1">
      <c r="A29" s="113"/>
      <c r="B29" s="143"/>
      <c r="C29" s="113"/>
      <c r="D29" s="7" t="s">
        <v>0</v>
      </c>
      <c r="E29" s="8">
        <f>F29+G29+H29+I29+J29+K29+L29</f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91"/>
      <c r="N29" s="94"/>
      <c r="O29" s="140"/>
      <c r="P29" s="140"/>
      <c r="Q29" s="140"/>
      <c r="R29" s="140"/>
      <c r="S29" s="140"/>
      <c r="T29" s="140"/>
      <c r="U29" s="91"/>
    </row>
    <row r="30" spans="1:21" ht="12.75" customHeight="1">
      <c r="A30" s="113"/>
      <c r="B30" s="143"/>
      <c r="C30" s="113"/>
      <c r="D30" s="7" t="s">
        <v>1</v>
      </c>
      <c r="E30" s="8">
        <f>F30+G30+H30+I30+J30+K30+L30</f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91"/>
      <c r="N30" s="94"/>
      <c r="O30" s="140"/>
      <c r="P30" s="140"/>
      <c r="Q30" s="140"/>
      <c r="R30" s="140"/>
      <c r="S30" s="140"/>
      <c r="T30" s="140"/>
      <c r="U30" s="91"/>
    </row>
    <row r="31" spans="1:21" ht="12.75" customHeight="1">
      <c r="A31" s="114"/>
      <c r="B31" s="144"/>
      <c r="C31" s="114"/>
      <c r="D31" s="7" t="s">
        <v>3</v>
      </c>
      <c r="E31" s="8">
        <f>F31+G31+H31+I31+J31+K31+L31</f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92"/>
      <c r="N31" s="95"/>
      <c r="O31" s="141"/>
      <c r="P31" s="141"/>
      <c r="Q31" s="141"/>
      <c r="R31" s="141"/>
      <c r="S31" s="141"/>
      <c r="T31" s="141"/>
      <c r="U31" s="92"/>
    </row>
    <row r="32" spans="1:21" ht="12.75">
      <c r="A32" s="121"/>
      <c r="B32" s="97" t="s">
        <v>68</v>
      </c>
      <c r="C32" s="81" t="s">
        <v>17</v>
      </c>
      <c r="D32" s="7" t="s">
        <v>4</v>
      </c>
      <c r="E32" s="8">
        <f>E34+E35+E36+E37</f>
        <v>371220.8</v>
      </c>
      <c r="F32" s="8">
        <f aca="true" t="shared" si="4" ref="F32:L32">F34+F35+F36+F37</f>
        <v>371220.8</v>
      </c>
      <c r="G32" s="8">
        <f t="shared" si="4"/>
        <v>0</v>
      </c>
      <c r="H32" s="8">
        <f t="shared" si="4"/>
        <v>0</v>
      </c>
      <c r="I32" s="8">
        <f t="shared" si="4"/>
        <v>0</v>
      </c>
      <c r="J32" s="8">
        <f t="shared" si="4"/>
        <v>0</v>
      </c>
      <c r="K32" s="8">
        <f t="shared" si="4"/>
        <v>0</v>
      </c>
      <c r="L32" s="8">
        <f t="shared" si="4"/>
        <v>0</v>
      </c>
      <c r="M32" s="115"/>
      <c r="N32" s="87"/>
      <c r="O32" s="87"/>
      <c r="P32" s="87"/>
      <c r="Q32" s="87"/>
      <c r="R32" s="87"/>
      <c r="S32" s="87"/>
      <c r="T32" s="87"/>
      <c r="U32" s="100"/>
    </row>
    <row r="33" spans="1:21" ht="12.75">
      <c r="A33" s="113"/>
      <c r="B33" s="98"/>
      <c r="C33" s="113"/>
      <c r="D33" s="84" t="s">
        <v>38</v>
      </c>
      <c r="E33" s="85"/>
      <c r="F33" s="85"/>
      <c r="G33" s="85"/>
      <c r="H33" s="85"/>
      <c r="I33" s="85"/>
      <c r="J33" s="85"/>
      <c r="K33" s="85"/>
      <c r="L33" s="86"/>
      <c r="M33" s="100"/>
      <c r="N33" s="88"/>
      <c r="O33" s="88"/>
      <c r="P33" s="88"/>
      <c r="Q33" s="88"/>
      <c r="R33" s="88"/>
      <c r="S33" s="88"/>
      <c r="T33" s="88"/>
      <c r="U33" s="101"/>
    </row>
    <row r="34" spans="1:21" ht="12.75">
      <c r="A34" s="113"/>
      <c r="B34" s="98"/>
      <c r="C34" s="113"/>
      <c r="D34" s="7" t="s">
        <v>2</v>
      </c>
      <c r="E34" s="8">
        <f>F34+G34+H34+I34+J34+K34+L34</f>
        <v>371220.8</v>
      </c>
      <c r="F34" s="8">
        <f>F10+F16+F22+F28</f>
        <v>371220.8</v>
      </c>
      <c r="G34" s="8">
        <f aca="true" t="shared" si="5" ref="G34:L34">G10+G16+G22+G28</f>
        <v>0</v>
      </c>
      <c r="H34" s="8">
        <f t="shared" si="5"/>
        <v>0</v>
      </c>
      <c r="I34" s="8">
        <f t="shared" si="5"/>
        <v>0</v>
      </c>
      <c r="J34" s="8">
        <f t="shared" si="5"/>
        <v>0</v>
      </c>
      <c r="K34" s="8">
        <f t="shared" si="5"/>
        <v>0</v>
      </c>
      <c r="L34" s="8">
        <f t="shared" si="5"/>
        <v>0</v>
      </c>
      <c r="M34" s="100"/>
      <c r="N34" s="88"/>
      <c r="O34" s="88"/>
      <c r="P34" s="88"/>
      <c r="Q34" s="88"/>
      <c r="R34" s="88"/>
      <c r="S34" s="88"/>
      <c r="T34" s="88"/>
      <c r="U34" s="101"/>
    </row>
    <row r="35" spans="1:21" ht="12.75">
      <c r="A35" s="113"/>
      <c r="B35" s="98"/>
      <c r="C35" s="113"/>
      <c r="D35" s="7" t="s">
        <v>0</v>
      </c>
      <c r="E35" s="8">
        <f>F35+G35+H35+I35+J35+K35+L35</f>
        <v>0</v>
      </c>
      <c r="F35" s="8">
        <f aca="true" t="shared" si="6" ref="F35:L37">F11+F17+F23+F29</f>
        <v>0</v>
      </c>
      <c r="G35" s="8">
        <f t="shared" si="6"/>
        <v>0</v>
      </c>
      <c r="H35" s="8">
        <f t="shared" si="6"/>
        <v>0</v>
      </c>
      <c r="I35" s="8">
        <f t="shared" si="6"/>
        <v>0</v>
      </c>
      <c r="J35" s="8">
        <f t="shared" si="6"/>
        <v>0</v>
      </c>
      <c r="K35" s="8">
        <f t="shared" si="6"/>
        <v>0</v>
      </c>
      <c r="L35" s="8">
        <f t="shared" si="6"/>
        <v>0</v>
      </c>
      <c r="M35" s="100"/>
      <c r="N35" s="88"/>
      <c r="O35" s="88"/>
      <c r="P35" s="88"/>
      <c r="Q35" s="88"/>
      <c r="R35" s="88"/>
      <c r="S35" s="88"/>
      <c r="T35" s="88"/>
      <c r="U35" s="101"/>
    </row>
    <row r="36" spans="1:21" ht="12.75">
      <c r="A36" s="113"/>
      <c r="B36" s="98"/>
      <c r="C36" s="113"/>
      <c r="D36" s="7" t="s">
        <v>1</v>
      </c>
      <c r="E36" s="8">
        <f>F36+G36+H36+I36+J36+K36+L36</f>
        <v>0</v>
      </c>
      <c r="F36" s="8">
        <f t="shared" si="6"/>
        <v>0</v>
      </c>
      <c r="G36" s="8">
        <f t="shared" si="6"/>
        <v>0</v>
      </c>
      <c r="H36" s="8">
        <f t="shared" si="6"/>
        <v>0</v>
      </c>
      <c r="I36" s="8">
        <f t="shared" si="6"/>
        <v>0</v>
      </c>
      <c r="J36" s="8">
        <f t="shared" si="6"/>
        <v>0</v>
      </c>
      <c r="K36" s="8">
        <f t="shared" si="6"/>
        <v>0</v>
      </c>
      <c r="L36" s="8">
        <f t="shared" si="6"/>
        <v>0</v>
      </c>
      <c r="M36" s="100"/>
      <c r="N36" s="88"/>
      <c r="O36" s="88"/>
      <c r="P36" s="88"/>
      <c r="Q36" s="88"/>
      <c r="R36" s="88"/>
      <c r="S36" s="88"/>
      <c r="T36" s="88"/>
      <c r="U36" s="101"/>
    </row>
    <row r="37" spans="1:21" ht="12.75">
      <c r="A37" s="114"/>
      <c r="B37" s="99"/>
      <c r="C37" s="114"/>
      <c r="D37" s="7" t="s">
        <v>3</v>
      </c>
      <c r="E37" s="8">
        <f>F37+G37+H37+I37+J37+K37+L37</f>
        <v>0</v>
      </c>
      <c r="F37" s="8">
        <f t="shared" si="6"/>
        <v>0</v>
      </c>
      <c r="G37" s="8">
        <f t="shared" si="6"/>
        <v>0</v>
      </c>
      <c r="H37" s="8">
        <f t="shared" si="6"/>
        <v>0</v>
      </c>
      <c r="I37" s="8">
        <f t="shared" si="6"/>
        <v>0</v>
      </c>
      <c r="J37" s="8">
        <f t="shared" si="6"/>
        <v>0</v>
      </c>
      <c r="K37" s="8">
        <f t="shared" si="6"/>
        <v>0</v>
      </c>
      <c r="L37" s="8">
        <f t="shared" si="6"/>
        <v>0</v>
      </c>
      <c r="M37" s="116"/>
      <c r="N37" s="89"/>
      <c r="O37" s="89"/>
      <c r="P37" s="89"/>
      <c r="Q37" s="89"/>
      <c r="R37" s="89"/>
      <c r="S37" s="89"/>
      <c r="T37" s="89"/>
      <c r="U37" s="117"/>
    </row>
    <row r="38" spans="1:21" ht="12.75">
      <c r="A38" s="6">
        <v>2</v>
      </c>
      <c r="B38" s="138" t="s">
        <v>45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2"/>
    </row>
    <row r="39" spans="1:21" ht="12.75" customHeight="1">
      <c r="A39" s="121" t="s">
        <v>10</v>
      </c>
      <c r="B39" s="78" t="s">
        <v>85</v>
      </c>
      <c r="C39" s="81" t="s">
        <v>17</v>
      </c>
      <c r="D39" s="7" t="s">
        <v>4</v>
      </c>
      <c r="E39" s="8">
        <f>E41+E42+E43+E44</f>
        <v>38283.87</v>
      </c>
      <c r="F39" s="8">
        <f aca="true" t="shared" si="7" ref="F39:L39">F41+F42+F43+F44</f>
        <v>38283.87</v>
      </c>
      <c r="G39" s="8">
        <f t="shared" si="7"/>
        <v>0</v>
      </c>
      <c r="H39" s="8">
        <f t="shared" si="7"/>
        <v>0</v>
      </c>
      <c r="I39" s="8">
        <f t="shared" si="7"/>
        <v>0</v>
      </c>
      <c r="J39" s="8">
        <f t="shared" si="7"/>
        <v>0</v>
      </c>
      <c r="K39" s="8">
        <f t="shared" si="7"/>
        <v>0</v>
      </c>
      <c r="L39" s="8">
        <f t="shared" si="7"/>
        <v>0</v>
      </c>
      <c r="M39" s="81" t="s">
        <v>67</v>
      </c>
      <c r="N39" s="93">
        <v>100</v>
      </c>
      <c r="O39" s="93">
        <v>0</v>
      </c>
      <c r="P39" s="93">
        <v>0</v>
      </c>
      <c r="Q39" s="93">
        <v>0</v>
      </c>
      <c r="R39" s="93">
        <v>0</v>
      </c>
      <c r="S39" s="93">
        <v>0</v>
      </c>
      <c r="T39" s="93">
        <v>0</v>
      </c>
      <c r="U39" s="90" t="s">
        <v>41</v>
      </c>
    </row>
    <row r="40" spans="1:21" ht="12.75" customHeight="1">
      <c r="A40" s="113"/>
      <c r="B40" s="101"/>
      <c r="C40" s="113"/>
      <c r="D40" s="84" t="s">
        <v>38</v>
      </c>
      <c r="E40" s="85"/>
      <c r="F40" s="85"/>
      <c r="G40" s="85"/>
      <c r="H40" s="85"/>
      <c r="I40" s="85"/>
      <c r="J40" s="85"/>
      <c r="K40" s="85"/>
      <c r="L40" s="86"/>
      <c r="M40" s="82"/>
      <c r="N40" s="94"/>
      <c r="O40" s="94"/>
      <c r="P40" s="94"/>
      <c r="Q40" s="94"/>
      <c r="R40" s="94"/>
      <c r="S40" s="94"/>
      <c r="T40" s="94"/>
      <c r="U40" s="91"/>
    </row>
    <row r="41" spans="1:21" ht="12.75" customHeight="1">
      <c r="A41" s="113"/>
      <c r="B41" s="101"/>
      <c r="C41" s="113"/>
      <c r="D41" s="7" t="s">
        <v>2</v>
      </c>
      <c r="E41" s="8">
        <f>F41+G41+H41+I41+J41+K41+L41</f>
        <v>38283.87</v>
      </c>
      <c r="F41" s="8">
        <v>38283.87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2"/>
      <c r="N41" s="94"/>
      <c r="O41" s="94"/>
      <c r="P41" s="94"/>
      <c r="Q41" s="94"/>
      <c r="R41" s="94"/>
      <c r="S41" s="94"/>
      <c r="T41" s="94"/>
      <c r="U41" s="91"/>
    </row>
    <row r="42" spans="1:21" ht="12.75" customHeight="1">
      <c r="A42" s="113"/>
      <c r="B42" s="101"/>
      <c r="C42" s="113"/>
      <c r="D42" s="7" t="s">
        <v>0</v>
      </c>
      <c r="E42" s="8">
        <f>F42+G42+H42+I42+J42+K42+L42</f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2"/>
      <c r="N42" s="94"/>
      <c r="O42" s="94"/>
      <c r="P42" s="94"/>
      <c r="Q42" s="94"/>
      <c r="R42" s="94"/>
      <c r="S42" s="94"/>
      <c r="T42" s="94"/>
      <c r="U42" s="91"/>
    </row>
    <row r="43" spans="1:21" ht="12.75" customHeight="1">
      <c r="A43" s="113"/>
      <c r="B43" s="101"/>
      <c r="C43" s="113"/>
      <c r="D43" s="7" t="s">
        <v>1</v>
      </c>
      <c r="E43" s="8">
        <f>F43+G43+H43+I43+J43+K43+L43</f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2"/>
      <c r="N43" s="94"/>
      <c r="O43" s="94"/>
      <c r="P43" s="94"/>
      <c r="Q43" s="94"/>
      <c r="R43" s="94"/>
      <c r="S43" s="94"/>
      <c r="T43" s="94"/>
      <c r="U43" s="91"/>
    </row>
    <row r="44" spans="1:21" ht="12.75" customHeight="1">
      <c r="A44" s="114"/>
      <c r="B44" s="117"/>
      <c r="C44" s="114"/>
      <c r="D44" s="7" t="s">
        <v>3</v>
      </c>
      <c r="E44" s="8">
        <f>F44+G44+H44+I44+J44+K44+L44</f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2"/>
      <c r="N44" s="94"/>
      <c r="O44" s="94"/>
      <c r="P44" s="94"/>
      <c r="Q44" s="94"/>
      <c r="R44" s="94"/>
      <c r="S44" s="94"/>
      <c r="T44" s="94"/>
      <c r="U44" s="91"/>
    </row>
    <row r="45" spans="1:21" ht="12.75">
      <c r="A45" s="121" t="s">
        <v>46</v>
      </c>
      <c r="B45" s="145" t="s">
        <v>86</v>
      </c>
      <c r="C45" s="148" t="s">
        <v>103</v>
      </c>
      <c r="D45" s="7" t="s">
        <v>4</v>
      </c>
      <c r="E45" s="8">
        <f>E47+E48+E49+E50</f>
        <v>0</v>
      </c>
      <c r="F45" s="8">
        <f aca="true" t="shared" si="8" ref="F45:L45">F47+F48+F49+F50</f>
        <v>0</v>
      </c>
      <c r="G45" s="8">
        <f t="shared" si="8"/>
        <v>0</v>
      </c>
      <c r="H45" s="8">
        <f t="shared" si="8"/>
        <v>0</v>
      </c>
      <c r="I45" s="8">
        <f t="shared" si="8"/>
        <v>0</v>
      </c>
      <c r="J45" s="8">
        <f t="shared" si="8"/>
        <v>0</v>
      </c>
      <c r="K45" s="8">
        <f t="shared" si="8"/>
        <v>0</v>
      </c>
      <c r="L45" s="8">
        <f t="shared" si="8"/>
        <v>0</v>
      </c>
      <c r="M45" s="82"/>
      <c r="N45" s="94"/>
      <c r="O45" s="94"/>
      <c r="P45" s="94"/>
      <c r="Q45" s="94"/>
      <c r="R45" s="94"/>
      <c r="S45" s="94"/>
      <c r="T45" s="94"/>
      <c r="U45" s="91"/>
    </row>
    <row r="46" spans="1:21" ht="12.75" customHeight="1">
      <c r="A46" s="113"/>
      <c r="B46" s="146"/>
      <c r="C46" s="149"/>
      <c r="D46" s="84" t="s">
        <v>38</v>
      </c>
      <c r="E46" s="85"/>
      <c r="F46" s="85"/>
      <c r="G46" s="85"/>
      <c r="H46" s="85"/>
      <c r="I46" s="85"/>
      <c r="J46" s="85"/>
      <c r="K46" s="85"/>
      <c r="L46" s="86"/>
      <c r="M46" s="82"/>
      <c r="N46" s="94"/>
      <c r="O46" s="94"/>
      <c r="P46" s="94"/>
      <c r="Q46" s="94"/>
      <c r="R46" s="94"/>
      <c r="S46" s="94"/>
      <c r="T46" s="94"/>
      <c r="U46" s="91"/>
    </row>
    <row r="47" spans="1:21" ht="12.75" customHeight="1">
      <c r="A47" s="113"/>
      <c r="B47" s="146"/>
      <c r="C47" s="149"/>
      <c r="D47" s="7" t="s">
        <v>2</v>
      </c>
      <c r="E47" s="8">
        <f>F47+G47+H47+I47+J47+K47+L47</f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2"/>
      <c r="N47" s="94"/>
      <c r="O47" s="94"/>
      <c r="P47" s="94"/>
      <c r="Q47" s="94"/>
      <c r="R47" s="94"/>
      <c r="S47" s="94"/>
      <c r="T47" s="94"/>
      <c r="U47" s="91"/>
    </row>
    <row r="48" spans="1:21" ht="12.75" customHeight="1">
      <c r="A48" s="113"/>
      <c r="B48" s="146"/>
      <c r="C48" s="149"/>
      <c r="D48" s="7" t="s">
        <v>0</v>
      </c>
      <c r="E48" s="8">
        <f>F48+G48+H48+I48+J48+K48+L48</f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2"/>
      <c r="N48" s="94"/>
      <c r="O48" s="94"/>
      <c r="P48" s="94"/>
      <c r="Q48" s="94"/>
      <c r="R48" s="94"/>
      <c r="S48" s="94"/>
      <c r="T48" s="94"/>
      <c r="U48" s="91"/>
    </row>
    <row r="49" spans="1:21" ht="12.75" customHeight="1">
      <c r="A49" s="113"/>
      <c r="B49" s="146"/>
      <c r="C49" s="149"/>
      <c r="D49" s="7" t="s">
        <v>1</v>
      </c>
      <c r="E49" s="8">
        <f>F49+G49+H49+I49+J49+K49+L49</f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2"/>
      <c r="N49" s="94"/>
      <c r="O49" s="94"/>
      <c r="P49" s="94"/>
      <c r="Q49" s="94"/>
      <c r="R49" s="94"/>
      <c r="S49" s="94"/>
      <c r="T49" s="94"/>
      <c r="U49" s="91"/>
    </row>
    <row r="50" spans="1:21" ht="12.75" customHeight="1">
      <c r="A50" s="114"/>
      <c r="B50" s="147"/>
      <c r="C50" s="150"/>
      <c r="D50" s="7" t="s">
        <v>3</v>
      </c>
      <c r="E50" s="8">
        <f>F50+G50+H50+I50+J50+K50+L50</f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2"/>
      <c r="N50" s="94"/>
      <c r="O50" s="94"/>
      <c r="P50" s="94"/>
      <c r="Q50" s="94"/>
      <c r="R50" s="94"/>
      <c r="S50" s="94"/>
      <c r="T50" s="94"/>
      <c r="U50" s="91"/>
    </row>
    <row r="51" spans="1:21" ht="12.75">
      <c r="A51" s="121" t="s">
        <v>47</v>
      </c>
      <c r="B51" s="145" t="s">
        <v>87</v>
      </c>
      <c r="C51" s="81" t="s">
        <v>17</v>
      </c>
      <c r="D51" s="7" t="s">
        <v>4</v>
      </c>
      <c r="E51" s="8">
        <f>E53+E54+E55+E56</f>
        <v>179138.16</v>
      </c>
      <c r="F51" s="8">
        <f aca="true" t="shared" si="9" ref="F51:L51">F53+F54+F55+F56</f>
        <v>179138.16</v>
      </c>
      <c r="G51" s="8">
        <f t="shared" si="9"/>
        <v>0</v>
      </c>
      <c r="H51" s="8">
        <f t="shared" si="9"/>
        <v>0</v>
      </c>
      <c r="I51" s="8">
        <f t="shared" si="9"/>
        <v>0</v>
      </c>
      <c r="J51" s="8">
        <f t="shared" si="9"/>
        <v>0</v>
      </c>
      <c r="K51" s="8">
        <f t="shared" si="9"/>
        <v>0</v>
      </c>
      <c r="L51" s="8">
        <f t="shared" si="9"/>
        <v>0</v>
      </c>
      <c r="M51" s="82"/>
      <c r="N51" s="94"/>
      <c r="O51" s="94"/>
      <c r="P51" s="94"/>
      <c r="Q51" s="94"/>
      <c r="R51" s="94"/>
      <c r="S51" s="94"/>
      <c r="T51" s="94"/>
      <c r="U51" s="91"/>
    </row>
    <row r="52" spans="1:21" ht="12.75" customHeight="1">
      <c r="A52" s="113"/>
      <c r="B52" s="146"/>
      <c r="C52" s="113"/>
      <c r="D52" s="84" t="s">
        <v>38</v>
      </c>
      <c r="E52" s="85"/>
      <c r="F52" s="85"/>
      <c r="G52" s="85"/>
      <c r="H52" s="85"/>
      <c r="I52" s="85"/>
      <c r="J52" s="85"/>
      <c r="K52" s="85"/>
      <c r="L52" s="86"/>
      <c r="M52" s="82"/>
      <c r="N52" s="94"/>
      <c r="O52" s="94"/>
      <c r="P52" s="94"/>
      <c r="Q52" s="94"/>
      <c r="R52" s="94"/>
      <c r="S52" s="94"/>
      <c r="T52" s="94"/>
      <c r="U52" s="91"/>
    </row>
    <row r="53" spans="1:21" ht="12.75" customHeight="1">
      <c r="A53" s="113"/>
      <c r="B53" s="146"/>
      <c r="C53" s="113"/>
      <c r="D53" s="7" t="s">
        <v>2</v>
      </c>
      <c r="E53" s="8">
        <f>F53+G53+H53+I53+J53+K53+L53</f>
        <v>179138.16</v>
      </c>
      <c r="F53" s="8">
        <v>179138.16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2"/>
      <c r="N53" s="94"/>
      <c r="O53" s="94"/>
      <c r="P53" s="94"/>
      <c r="Q53" s="94"/>
      <c r="R53" s="94"/>
      <c r="S53" s="94"/>
      <c r="T53" s="94"/>
      <c r="U53" s="91"/>
    </row>
    <row r="54" spans="1:21" ht="12.75" customHeight="1">
      <c r="A54" s="113"/>
      <c r="B54" s="146"/>
      <c r="C54" s="113"/>
      <c r="D54" s="7" t="s">
        <v>0</v>
      </c>
      <c r="E54" s="8">
        <f>F54+G54+H54+I54+J54+K54+L54</f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2"/>
      <c r="N54" s="94"/>
      <c r="O54" s="94"/>
      <c r="P54" s="94"/>
      <c r="Q54" s="94"/>
      <c r="R54" s="94"/>
      <c r="S54" s="94"/>
      <c r="T54" s="94"/>
      <c r="U54" s="91"/>
    </row>
    <row r="55" spans="1:21" ht="12.75" customHeight="1">
      <c r="A55" s="113"/>
      <c r="B55" s="146"/>
      <c r="C55" s="113"/>
      <c r="D55" s="7" t="s">
        <v>1</v>
      </c>
      <c r="E55" s="8">
        <f>F55+G55+H55+I55+J55+K55+L55</f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2"/>
      <c r="N55" s="94"/>
      <c r="O55" s="94"/>
      <c r="P55" s="94"/>
      <c r="Q55" s="94"/>
      <c r="R55" s="94"/>
      <c r="S55" s="94"/>
      <c r="T55" s="94"/>
      <c r="U55" s="91"/>
    </row>
    <row r="56" spans="1:21" ht="79.5" customHeight="1">
      <c r="A56" s="114"/>
      <c r="B56" s="147"/>
      <c r="C56" s="114"/>
      <c r="D56" s="7" t="s">
        <v>3</v>
      </c>
      <c r="E56" s="8">
        <f>F56+G56+H56+I56+J56+K56+L56</f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2"/>
      <c r="N56" s="94"/>
      <c r="O56" s="94"/>
      <c r="P56" s="94"/>
      <c r="Q56" s="94"/>
      <c r="R56" s="94"/>
      <c r="S56" s="94"/>
      <c r="T56" s="94"/>
      <c r="U56" s="91"/>
    </row>
    <row r="57" spans="1:21" ht="12.75">
      <c r="A57" s="121" t="s">
        <v>48</v>
      </c>
      <c r="B57" s="145" t="s">
        <v>88</v>
      </c>
      <c r="C57" s="81" t="s">
        <v>17</v>
      </c>
      <c r="D57" s="7" t="s">
        <v>4</v>
      </c>
      <c r="E57" s="8">
        <f>E59+E60+E61+E62</f>
        <v>400000</v>
      </c>
      <c r="F57" s="8">
        <f aca="true" t="shared" si="10" ref="F57:L57">F59+F60+F61+F62</f>
        <v>400000</v>
      </c>
      <c r="G57" s="8">
        <f t="shared" si="10"/>
        <v>0</v>
      </c>
      <c r="H57" s="8">
        <f t="shared" si="10"/>
        <v>0</v>
      </c>
      <c r="I57" s="8">
        <f t="shared" si="10"/>
        <v>0</v>
      </c>
      <c r="J57" s="8">
        <f t="shared" si="10"/>
        <v>0</v>
      </c>
      <c r="K57" s="8">
        <f t="shared" si="10"/>
        <v>0</v>
      </c>
      <c r="L57" s="8">
        <f t="shared" si="10"/>
        <v>0</v>
      </c>
      <c r="M57" s="82"/>
      <c r="N57" s="94"/>
      <c r="O57" s="94"/>
      <c r="P57" s="94"/>
      <c r="Q57" s="94"/>
      <c r="R57" s="94"/>
      <c r="S57" s="94"/>
      <c r="T57" s="94"/>
      <c r="U57" s="91"/>
    </row>
    <row r="58" spans="1:21" ht="12.75" customHeight="1">
      <c r="A58" s="113"/>
      <c r="B58" s="146"/>
      <c r="C58" s="113"/>
      <c r="D58" s="84" t="s">
        <v>38</v>
      </c>
      <c r="E58" s="85"/>
      <c r="F58" s="85"/>
      <c r="G58" s="85"/>
      <c r="H58" s="85"/>
      <c r="I58" s="85"/>
      <c r="J58" s="85"/>
      <c r="K58" s="85"/>
      <c r="L58" s="86"/>
      <c r="M58" s="82"/>
      <c r="N58" s="94"/>
      <c r="O58" s="94"/>
      <c r="P58" s="94"/>
      <c r="Q58" s="94"/>
      <c r="R58" s="94"/>
      <c r="S58" s="94"/>
      <c r="T58" s="94"/>
      <c r="U58" s="91"/>
    </row>
    <row r="59" spans="1:21" ht="12.75" customHeight="1">
      <c r="A59" s="113"/>
      <c r="B59" s="146"/>
      <c r="C59" s="113"/>
      <c r="D59" s="7" t="s">
        <v>2</v>
      </c>
      <c r="E59" s="8">
        <f>F59+G59+H59+I59+J59+K59+L59</f>
        <v>400000</v>
      </c>
      <c r="F59" s="8">
        <v>400000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2"/>
      <c r="N59" s="94"/>
      <c r="O59" s="94"/>
      <c r="P59" s="94"/>
      <c r="Q59" s="94"/>
      <c r="R59" s="94"/>
      <c r="S59" s="94"/>
      <c r="T59" s="94"/>
      <c r="U59" s="91"/>
    </row>
    <row r="60" spans="1:21" ht="12.75" customHeight="1">
      <c r="A60" s="113"/>
      <c r="B60" s="146"/>
      <c r="C60" s="113"/>
      <c r="D60" s="7" t="s">
        <v>0</v>
      </c>
      <c r="E60" s="8">
        <f>F60+G60+H60+I60+J60+K60+L60</f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2"/>
      <c r="N60" s="94"/>
      <c r="O60" s="94"/>
      <c r="P60" s="94"/>
      <c r="Q60" s="94"/>
      <c r="R60" s="94"/>
      <c r="S60" s="94"/>
      <c r="T60" s="94"/>
      <c r="U60" s="91"/>
    </row>
    <row r="61" spans="1:21" ht="12.75" customHeight="1">
      <c r="A61" s="113"/>
      <c r="B61" s="146"/>
      <c r="C61" s="113"/>
      <c r="D61" s="7" t="s">
        <v>1</v>
      </c>
      <c r="E61" s="8">
        <f>F61+G61+H61+I61+J61+K61+L61</f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2"/>
      <c r="N61" s="94"/>
      <c r="O61" s="94"/>
      <c r="P61" s="94"/>
      <c r="Q61" s="94"/>
      <c r="R61" s="94"/>
      <c r="S61" s="94"/>
      <c r="T61" s="94"/>
      <c r="U61" s="91"/>
    </row>
    <row r="62" spans="1:21" ht="12.75" customHeight="1">
      <c r="A62" s="114"/>
      <c r="B62" s="147"/>
      <c r="C62" s="114"/>
      <c r="D62" s="7" t="s">
        <v>3</v>
      </c>
      <c r="E62" s="8">
        <f>F62+G62+H62+I62+J62+K62+L62</f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3"/>
      <c r="N62" s="95"/>
      <c r="O62" s="95"/>
      <c r="P62" s="95"/>
      <c r="Q62" s="95"/>
      <c r="R62" s="95"/>
      <c r="S62" s="95"/>
      <c r="T62" s="95"/>
      <c r="U62" s="92"/>
    </row>
    <row r="63" spans="1:21" ht="12.75" customHeight="1">
      <c r="A63" s="121"/>
      <c r="B63" s="97" t="s">
        <v>69</v>
      </c>
      <c r="C63" s="81" t="s">
        <v>17</v>
      </c>
      <c r="D63" s="7" t="s">
        <v>4</v>
      </c>
      <c r="E63" s="8">
        <f>E65+E66+E67+E68</f>
        <v>617422.03</v>
      </c>
      <c r="F63" s="8">
        <f aca="true" t="shared" si="11" ref="F63:L63">F65+F66+F67+F68</f>
        <v>617422.03</v>
      </c>
      <c r="G63" s="8">
        <f t="shared" si="11"/>
        <v>0</v>
      </c>
      <c r="H63" s="8">
        <f t="shared" si="11"/>
        <v>0</v>
      </c>
      <c r="I63" s="8">
        <f t="shared" si="11"/>
        <v>0</v>
      </c>
      <c r="J63" s="8">
        <f t="shared" si="11"/>
        <v>0</v>
      </c>
      <c r="K63" s="8">
        <f t="shared" si="11"/>
        <v>0</v>
      </c>
      <c r="L63" s="8">
        <f t="shared" si="11"/>
        <v>0</v>
      </c>
      <c r="M63" s="102"/>
      <c r="N63" s="87"/>
      <c r="O63" s="87"/>
      <c r="P63" s="87"/>
      <c r="Q63" s="87"/>
      <c r="R63" s="87"/>
      <c r="S63" s="87"/>
      <c r="T63" s="87"/>
      <c r="U63" s="91"/>
    </row>
    <row r="64" spans="1:21" ht="12.75" customHeight="1">
      <c r="A64" s="113"/>
      <c r="B64" s="98"/>
      <c r="C64" s="113"/>
      <c r="D64" s="84" t="s">
        <v>38</v>
      </c>
      <c r="E64" s="85"/>
      <c r="F64" s="85"/>
      <c r="G64" s="85"/>
      <c r="H64" s="85"/>
      <c r="I64" s="85"/>
      <c r="J64" s="85"/>
      <c r="K64" s="85"/>
      <c r="L64" s="86"/>
      <c r="M64" s="103"/>
      <c r="N64" s="88"/>
      <c r="O64" s="88"/>
      <c r="P64" s="88"/>
      <c r="Q64" s="88"/>
      <c r="R64" s="88"/>
      <c r="S64" s="88"/>
      <c r="T64" s="88"/>
      <c r="U64" s="113"/>
    </row>
    <row r="65" spans="1:21" ht="12.75" customHeight="1">
      <c r="A65" s="113"/>
      <c r="B65" s="98"/>
      <c r="C65" s="113"/>
      <c r="D65" s="7" t="s">
        <v>2</v>
      </c>
      <c r="E65" s="8">
        <f>F65+G65+H65+I65+J65+K65+L65</f>
        <v>617422.03</v>
      </c>
      <c r="F65" s="8">
        <f>F41+F47+F53+F59</f>
        <v>617422.03</v>
      </c>
      <c r="G65" s="8">
        <f aca="true" t="shared" si="12" ref="G65:L65">G41+G47+G53+G59</f>
        <v>0</v>
      </c>
      <c r="H65" s="8">
        <f t="shared" si="12"/>
        <v>0</v>
      </c>
      <c r="I65" s="8">
        <f t="shared" si="12"/>
        <v>0</v>
      </c>
      <c r="J65" s="8">
        <f t="shared" si="12"/>
        <v>0</v>
      </c>
      <c r="K65" s="8">
        <f t="shared" si="12"/>
        <v>0</v>
      </c>
      <c r="L65" s="8">
        <f t="shared" si="12"/>
        <v>0</v>
      </c>
      <c r="M65" s="103"/>
      <c r="N65" s="88"/>
      <c r="O65" s="88"/>
      <c r="P65" s="88"/>
      <c r="Q65" s="88"/>
      <c r="R65" s="88"/>
      <c r="S65" s="88"/>
      <c r="T65" s="88"/>
      <c r="U65" s="113"/>
    </row>
    <row r="66" spans="1:21" ht="12.75" customHeight="1">
      <c r="A66" s="113"/>
      <c r="B66" s="98"/>
      <c r="C66" s="113"/>
      <c r="D66" s="7" t="s">
        <v>0</v>
      </c>
      <c r="E66" s="8">
        <f>F66+G66+H66+I66+J66+K66+L66</f>
        <v>0</v>
      </c>
      <c r="F66" s="8">
        <f aca="true" t="shared" si="13" ref="F66:L68">F42+F48+F54+F60</f>
        <v>0</v>
      </c>
      <c r="G66" s="8">
        <f t="shared" si="13"/>
        <v>0</v>
      </c>
      <c r="H66" s="8">
        <f t="shared" si="13"/>
        <v>0</v>
      </c>
      <c r="I66" s="8">
        <f t="shared" si="13"/>
        <v>0</v>
      </c>
      <c r="J66" s="8">
        <f t="shared" si="13"/>
        <v>0</v>
      </c>
      <c r="K66" s="8">
        <f t="shared" si="13"/>
        <v>0</v>
      </c>
      <c r="L66" s="8">
        <f t="shared" si="13"/>
        <v>0</v>
      </c>
      <c r="M66" s="103"/>
      <c r="N66" s="88"/>
      <c r="O66" s="88"/>
      <c r="P66" s="88"/>
      <c r="Q66" s="88"/>
      <c r="R66" s="88"/>
      <c r="S66" s="88"/>
      <c r="T66" s="88"/>
      <c r="U66" s="113"/>
    </row>
    <row r="67" spans="1:21" ht="12.75" customHeight="1">
      <c r="A67" s="113"/>
      <c r="B67" s="98"/>
      <c r="C67" s="113"/>
      <c r="D67" s="7" t="s">
        <v>1</v>
      </c>
      <c r="E67" s="8">
        <f>F67+G67+H67+I67+J67+K67+L67</f>
        <v>0</v>
      </c>
      <c r="F67" s="8">
        <f t="shared" si="13"/>
        <v>0</v>
      </c>
      <c r="G67" s="8">
        <f t="shared" si="13"/>
        <v>0</v>
      </c>
      <c r="H67" s="8">
        <f t="shared" si="13"/>
        <v>0</v>
      </c>
      <c r="I67" s="8">
        <f t="shared" si="13"/>
        <v>0</v>
      </c>
      <c r="J67" s="8">
        <f t="shared" si="13"/>
        <v>0</v>
      </c>
      <c r="K67" s="8">
        <f t="shared" si="13"/>
        <v>0</v>
      </c>
      <c r="L67" s="8">
        <f t="shared" si="13"/>
        <v>0</v>
      </c>
      <c r="M67" s="103"/>
      <c r="N67" s="88"/>
      <c r="O67" s="88"/>
      <c r="P67" s="88"/>
      <c r="Q67" s="88"/>
      <c r="R67" s="88"/>
      <c r="S67" s="88"/>
      <c r="T67" s="88"/>
      <c r="U67" s="113"/>
    </row>
    <row r="68" spans="1:21" ht="12.75" customHeight="1">
      <c r="A68" s="114"/>
      <c r="B68" s="99"/>
      <c r="C68" s="114"/>
      <c r="D68" s="7" t="s">
        <v>3</v>
      </c>
      <c r="E68" s="8">
        <f>F68+G68+H68+I68+J68+K68+L68</f>
        <v>0</v>
      </c>
      <c r="F68" s="8">
        <f t="shared" si="13"/>
        <v>0</v>
      </c>
      <c r="G68" s="8">
        <f t="shared" si="13"/>
        <v>0</v>
      </c>
      <c r="H68" s="8">
        <f t="shared" si="13"/>
        <v>0</v>
      </c>
      <c r="I68" s="8">
        <f t="shared" si="13"/>
        <v>0</v>
      </c>
      <c r="J68" s="8">
        <f t="shared" si="13"/>
        <v>0</v>
      </c>
      <c r="K68" s="8">
        <f t="shared" si="13"/>
        <v>0</v>
      </c>
      <c r="L68" s="8">
        <f t="shared" si="13"/>
        <v>0</v>
      </c>
      <c r="M68" s="103"/>
      <c r="N68" s="89"/>
      <c r="O68" s="89"/>
      <c r="P68" s="89"/>
      <c r="Q68" s="89"/>
      <c r="R68" s="89"/>
      <c r="S68" s="89"/>
      <c r="T68" s="89"/>
      <c r="U68" s="114"/>
    </row>
    <row r="69" spans="1:21" ht="12.75">
      <c r="A69" s="6">
        <v>3</v>
      </c>
      <c r="B69" s="138" t="s">
        <v>49</v>
      </c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2"/>
    </row>
    <row r="70" spans="1:21" ht="12.75">
      <c r="A70" s="96" t="s">
        <v>40</v>
      </c>
      <c r="B70" s="104" t="s">
        <v>89</v>
      </c>
      <c r="C70" s="81" t="s">
        <v>17</v>
      </c>
      <c r="D70" s="7" t="s">
        <v>4</v>
      </c>
      <c r="E70" s="8">
        <f>E72+E73+E74+E75</f>
        <v>386704</v>
      </c>
      <c r="F70" s="8">
        <f aca="true" t="shared" si="14" ref="F70:L70">F72+F73+F74+F75</f>
        <v>386704</v>
      </c>
      <c r="G70" s="8">
        <f t="shared" si="14"/>
        <v>0</v>
      </c>
      <c r="H70" s="8">
        <f t="shared" si="14"/>
        <v>0</v>
      </c>
      <c r="I70" s="8">
        <f t="shared" si="14"/>
        <v>0</v>
      </c>
      <c r="J70" s="8">
        <f t="shared" si="14"/>
        <v>0</v>
      </c>
      <c r="K70" s="8">
        <f t="shared" si="14"/>
        <v>0</v>
      </c>
      <c r="L70" s="8">
        <f t="shared" si="14"/>
        <v>0</v>
      </c>
      <c r="M70" s="81" t="s">
        <v>65</v>
      </c>
      <c r="N70" s="93">
        <v>100</v>
      </c>
      <c r="O70" s="93">
        <v>0</v>
      </c>
      <c r="P70" s="93">
        <v>0</v>
      </c>
      <c r="Q70" s="93">
        <v>0</v>
      </c>
      <c r="R70" s="93">
        <v>0</v>
      </c>
      <c r="S70" s="93">
        <v>0</v>
      </c>
      <c r="T70" s="93">
        <v>0</v>
      </c>
      <c r="U70" s="90" t="s">
        <v>41</v>
      </c>
    </row>
    <row r="71" spans="1:21" ht="12.75" customHeight="1">
      <c r="A71" s="96"/>
      <c r="B71" s="104"/>
      <c r="C71" s="82"/>
      <c r="D71" s="84" t="s">
        <v>38</v>
      </c>
      <c r="E71" s="85"/>
      <c r="F71" s="85"/>
      <c r="G71" s="85"/>
      <c r="H71" s="85"/>
      <c r="I71" s="85"/>
      <c r="J71" s="85"/>
      <c r="K71" s="85"/>
      <c r="L71" s="86"/>
      <c r="M71" s="82"/>
      <c r="N71" s="94"/>
      <c r="O71" s="94"/>
      <c r="P71" s="94"/>
      <c r="Q71" s="94"/>
      <c r="R71" s="94"/>
      <c r="S71" s="94"/>
      <c r="T71" s="94"/>
      <c r="U71" s="91"/>
    </row>
    <row r="72" spans="1:21" ht="12.75" customHeight="1">
      <c r="A72" s="96"/>
      <c r="B72" s="104"/>
      <c r="C72" s="82"/>
      <c r="D72" s="7" t="s">
        <v>2</v>
      </c>
      <c r="E72" s="8">
        <f>F72+G72+H72+I72+J72+K72+L72</f>
        <v>386704</v>
      </c>
      <c r="F72" s="8">
        <v>386704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2"/>
      <c r="N72" s="94"/>
      <c r="O72" s="94"/>
      <c r="P72" s="94"/>
      <c r="Q72" s="94"/>
      <c r="R72" s="94"/>
      <c r="S72" s="94"/>
      <c r="T72" s="94"/>
      <c r="U72" s="91"/>
    </row>
    <row r="73" spans="1:21" ht="12.75" customHeight="1">
      <c r="A73" s="96"/>
      <c r="B73" s="104"/>
      <c r="C73" s="82"/>
      <c r="D73" s="7" t="s">
        <v>0</v>
      </c>
      <c r="E73" s="8">
        <f>F73+G73+H73+I73+J73+K73+L73</f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2"/>
      <c r="N73" s="94"/>
      <c r="O73" s="94"/>
      <c r="P73" s="94"/>
      <c r="Q73" s="94"/>
      <c r="R73" s="94"/>
      <c r="S73" s="94"/>
      <c r="T73" s="94"/>
      <c r="U73" s="91"/>
    </row>
    <row r="74" spans="1:21" ht="12.75" customHeight="1">
      <c r="A74" s="96"/>
      <c r="B74" s="104"/>
      <c r="C74" s="82"/>
      <c r="D74" s="7" t="s">
        <v>1</v>
      </c>
      <c r="E74" s="8">
        <f>F74+G74+H74+I74+J74+K74+L74</f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2"/>
      <c r="N74" s="94"/>
      <c r="O74" s="94"/>
      <c r="P74" s="94"/>
      <c r="Q74" s="94"/>
      <c r="R74" s="94"/>
      <c r="S74" s="94"/>
      <c r="T74" s="94"/>
      <c r="U74" s="91"/>
    </row>
    <row r="75" spans="1:21" ht="12.75" customHeight="1">
      <c r="A75" s="96"/>
      <c r="B75" s="104"/>
      <c r="C75" s="83"/>
      <c r="D75" s="7" t="s">
        <v>3</v>
      </c>
      <c r="E75" s="8">
        <f>F75+G75+H75+I75+J75+K75+L75</f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2"/>
      <c r="N75" s="94"/>
      <c r="O75" s="94"/>
      <c r="P75" s="94"/>
      <c r="Q75" s="94"/>
      <c r="R75" s="94"/>
      <c r="S75" s="94"/>
      <c r="T75" s="94"/>
      <c r="U75" s="91"/>
    </row>
    <row r="76" spans="1:21" ht="12.75">
      <c r="A76" s="96" t="s">
        <v>50</v>
      </c>
      <c r="B76" s="104" t="s">
        <v>51</v>
      </c>
      <c r="C76" s="81" t="s">
        <v>17</v>
      </c>
      <c r="D76" s="7" t="s">
        <v>4</v>
      </c>
      <c r="E76" s="8">
        <f>E78+E79+E80+E81</f>
        <v>78600</v>
      </c>
      <c r="F76" s="8">
        <f aca="true" t="shared" si="15" ref="F76:L76">F78+F79+F80+F81</f>
        <v>78600</v>
      </c>
      <c r="G76" s="8">
        <f t="shared" si="15"/>
        <v>0</v>
      </c>
      <c r="H76" s="8">
        <f t="shared" si="15"/>
        <v>0</v>
      </c>
      <c r="I76" s="8">
        <f t="shared" si="15"/>
        <v>0</v>
      </c>
      <c r="J76" s="8">
        <f t="shared" si="15"/>
        <v>0</v>
      </c>
      <c r="K76" s="8">
        <f t="shared" si="15"/>
        <v>0</v>
      </c>
      <c r="L76" s="8">
        <f t="shared" si="15"/>
        <v>0</v>
      </c>
      <c r="M76" s="82"/>
      <c r="N76" s="94"/>
      <c r="O76" s="94"/>
      <c r="P76" s="94"/>
      <c r="Q76" s="94"/>
      <c r="R76" s="94"/>
      <c r="S76" s="94"/>
      <c r="T76" s="94"/>
      <c r="U76" s="91"/>
    </row>
    <row r="77" spans="1:21" ht="12.75" customHeight="1">
      <c r="A77" s="96"/>
      <c r="B77" s="104"/>
      <c r="C77" s="82"/>
      <c r="D77" s="84" t="s">
        <v>38</v>
      </c>
      <c r="E77" s="85"/>
      <c r="F77" s="85"/>
      <c r="G77" s="85"/>
      <c r="H77" s="85"/>
      <c r="I77" s="85"/>
      <c r="J77" s="85"/>
      <c r="K77" s="85"/>
      <c r="L77" s="86"/>
      <c r="M77" s="82"/>
      <c r="N77" s="94"/>
      <c r="O77" s="94"/>
      <c r="P77" s="94"/>
      <c r="Q77" s="94"/>
      <c r="R77" s="94"/>
      <c r="S77" s="94"/>
      <c r="T77" s="94"/>
      <c r="U77" s="91"/>
    </row>
    <row r="78" spans="1:21" ht="12.75" customHeight="1">
      <c r="A78" s="96"/>
      <c r="B78" s="104"/>
      <c r="C78" s="82"/>
      <c r="D78" s="7" t="s">
        <v>2</v>
      </c>
      <c r="E78" s="8">
        <f>F78+G78+H78+I78+J78+K78+L78</f>
        <v>78600</v>
      </c>
      <c r="F78" s="8">
        <v>78600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2"/>
      <c r="N78" s="94"/>
      <c r="O78" s="94"/>
      <c r="P78" s="94"/>
      <c r="Q78" s="94"/>
      <c r="R78" s="94"/>
      <c r="S78" s="94"/>
      <c r="T78" s="94"/>
      <c r="U78" s="91"/>
    </row>
    <row r="79" spans="1:21" ht="12.75" customHeight="1">
      <c r="A79" s="96"/>
      <c r="B79" s="104"/>
      <c r="C79" s="82"/>
      <c r="D79" s="7" t="s">
        <v>0</v>
      </c>
      <c r="E79" s="8">
        <f>F79+G79+H79+I79+J79+K79+L79</f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2"/>
      <c r="N79" s="94"/>
      <c r="O79" s="94"/>
      <c r="P79" s="94"/>
      <c r="Q79" s="94"/>
      <c r="R79" s="94"/>
      <c r="S79" s="94"/>
      <c r="T79" s="94"/>
      <c r="U79" s="91"/>
    </row>
    <row r="80" spans="1:21" ht="12.75" customHeight="1">
      <c r="A80" s="96"/>
      <c r="B80" s="104"/>
      <c r="C80" s="82"/>
      <c r="D80" s="7" t="s">
        <v>1</v>
      </c>
      <c r="E80" s="8">
        <f>F80+G80+H80+I80+J80+K80+L80</f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2"/>
      <c r="N80" s="94"/>
      <c r="O80" s="94"/>
      <c r="P80" s="94"/>
      <c r="Q80" s="94"/>
      <c r="R80" s="94"/>
      <c r="S80" s="94"/>
      <c r="T80" s="94"/>
      <c r="U80" s="91"/>
    </row>
    <row r="81" spans="1:21" ht="12.75" customHeight="1">
      <c r="A81" s="96"/>
      <c r="B81" s="104"/>
      <c r="C81" s="83"/>
      <c r="D81" s="7" t="s">
        <v>3</v>
      </c>
      <c r="E81" s="8">
        <f>F81+G81+H81+I81+J81+K81+L81</f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2"/>
      <c r="N81" s="94"/>
      <c r="O81" s="94"/>
      <c r="P81" s="94"/>
      <c r="Q81" s="94"/>
      <c r="R81" s="94"/>
      <c r="S81" s="94"/>
      <c r="T81" s="94"/>
      <c r="U81" s="91"/>
    </row>
    <row r="82" spans="1:21" ht="12.75">
      <c r="A82" s="96" t="s">
        <v>52</v>
      </c>
      <c r="B82" s="104" t="s">
        <v>90</v>
      </c>
      <c r="C82" s="81" t="s">
        <v>17</v>
      </c>
      <c r="D82" s="7" t="s">
        <v>4</v>
      </c>
      <c r="E82" s="8">
        <f>E84+E85+E86+E87</f>
        <v>27521.38</v>
      </c>
      <c r="F82" s="8">
        <f aca="true" t="shared" si="16" ref="F82:L82">F84+F85+F86+F87</f>
        <v>27521.38</v>
      </c>
      <c r="G82" s="8">
        <f t="shared" si="16"/>
        <v>0</v>
      </c>
      <c r="H82" s="8">
        <f t="shared" si="16"/>
        <v>0</v>
      </c>
      <c r="I82" s="8">
        <f t="shared" si="16"/>
        <v>0</v>
      </c>
      <c r="J82" s="8">
        <f t="shared" si="16"/>
        <v>0</v>
      </c>
      <c r="K82" s="8">
        <f t="shared" si="16"/>
        <v>0</v>
      </c>
      <c r="L82" s="8">
        <f t="shared" si="16"/>
        <v>0</v>
      </c>
      <c r="M82" s="82"/>
      <c r="N82" s="94"/>
      <c r="O82" s="94"/>
      <c r="P82" s="94"/>
      <c r="Q82" s="94"/>
      <c r="R82" s="94"/>
      <c r="S82" s="94"/>
      <c r="T82" s="94"/>
      <c r="U82" s="91"/>
    </row>
    <row r="83" spans="1:21" ht="16.5" customHeight="1">
      <c r="A83" s="96"/>
      <c r="B83" s="104"/>
      <c r="C83" s="82"/>
      <c r="D83" s="84" t="s">
        <v>38</v>
      </c>
      <c r="E83" s="85"/>
      <c r="F83" s="85"/>
      <c r="G83" s="85"/>
      <c r="H83" s="85"/>
      <c r="I83" s="85"/>
      <c r="J83" s="85"/>
      <c r="K83" s="85"/>
      <c r="L83" s="86"/>
      <c r="M83" s="82"/>
      <c r="N83" s="94"/>
      <c r="O83" s="94"/>
      <c r="P83" s="94"/>
      <c r="Q83" s="94"/>
      <c r="R83" s="94"/>
      <c r="S83" s="94"/>
      <c r="T83" s="94"/>
      <c r="U83" s="91"/>
    </row>
    <row r="84" spans="1:21" ht="12.75" customHeight="1">
      <c r="A84" s="96"/>
      <c r="B84" s="104"/>
      <c r="C84" s="82"/>
      <c r="D84" s="7" t="s">
        <v>2</v>
      </c>
      <c r="E84" s="8">
        <f>F84+G84+H84+I84+J84+K84+L84</f>
        <v>27521.38</v>
      </c>
      <c r="F84" s="8">
        <v>27521.38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2"/>
      <c r="N84" s="94"/>
      <c r="O84" s="94"/>
      <c r="P84" s="94"/>
      <c r="Q84" s="94"/>
      <c r="R84" s="94"/>
      <c r="S84" s="94"/>
      <c r="T84" s="94"/>
      <c r="U84" s="91"/>
    </row>
    <row r="85" spans="1:21" ht="12.75" customHeight="1">
      <c r="A85" s="96"/>
      <c r="B85" s="104"/>
      <c r="C85" s="82"/>
      <c r="D85" s="7" t="s">
        <v>0</v>
      </c>
      <c r="E85" s="8">
        <f>F85+G85+H85+I85+J85+K85+L85</f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2"/>
      <c r="N85" s="94"/>
      <c r="O85" s="94"/>
      <c r="P85" s="94"/>
      <c r="Q85" s="94"/>
      <c r="R85" s="94"/>
      <c r="S85" s="94"/>
      <c r="T85" s="94"/>
      <c r="U85" s="91"/>
    </row>
    <row r="86" spans="1:21" ht="12.75" customHeight="1">
      <c r="A86" s="96"/>
      <c r="B86" s="104"/>
      <c r="C86" s="82"/>
      <c r="D86" s="7" t="s">
        <v>1</v>
      </c>
      <c r="E86" s="8">
        <f>F86+G86+H86+I86+J86+K86+L86</f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2"/>
      <c r="N86" s="94"/>
      <c r="O86" s="94"/>
      <c r="P86" s="94"/>
      <c r="Q86" s="94"/>
      <c r="R86" s="94"/>
      <c r="S86" s="94"/>
      <c r="T86" s="94"/>
      <c r="U86" s="91"/>
    </row>
    <row r="87" spans="1:21" ht="12.75" customHeight="1">
      <c r="A87" s="96"/>
      <c r="B87" s="104"/>
      <c r="C87" s="83"/>
      <c r="D87" s="7" t="s">
        <v>3</v>
      </c>
      <c r="E87" s="8">
        <f>F87+G87+H87+I87+J87+K87+L87</f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3"/>
      <c r="N87" s="95"/>
      <c r="O87" s="95"/>
      <c r="P87" s="95"/>
      <c r="Q87" s="95"/>
      <c r="R87" s="95"/>
      <c r="S87" s="95"/>
      <c r="T87" s="95"/>
      <c r="U87" s="92"/>
    </row>
    <row r="88" spans="1:21" ht="12.75" customHeight="1">
      <c r="A88" s="96"/>
      <c r="B88" s="97" t="s">
        <v>70</v>
      </c>
      <c r="C88" s="81" t="s">
        <v>17</v>
      </c>
      <c r="D88" s="7" t="s">
        <v>4</v>
      </c>
      <c r="E88" s="8">
        <f>E90+E91+E92+E93</f>
        <v>492825.38</v>
      </c>
      <c r="F88" s="8">
        <f aca="true" t="shared" si="17" ref="F88:L88">F90+F91+F92+F93</f>
        <v>492825.38</v>
      </c>
      <c r="G88" s="8">
        <f t="shared" si="17"/>
        <v>0</v>
      </c>
      <c r="H88" s="8">
        <f t="shared" si="17"/>
        <v>0</v>
      </c>
      <c r="I88" s="8">
        <f t="shared" si="17"/>
        <v>0</v>
      </c>
      <c r="J88" s="8">
        <f t="shared" si="17"/>
        <v>0</v>
      </c>
      <c r="K88" s="8">
        <f t="shared" si="17"/>
        <v>0</v>
      </c>
      <c r="L88" s="8">
        <f t="shared" si="17"/>
        <v>0</v>
      </c>
      <c r="M88" s="102"/>
      <c r="N88" s="87"/>
      <c r="O88" s="87"/>
      <c r="P88" s="87"/>
      <c r="Q88" s="87"/>
      <c r="R88" s="87"/>
      <c r="S88" s="87"/>
      <c r="T88" s="87"/>
      <c r="U88" s="91"/>
    </row>
    <row r="89" spans="1:21" ht="16.5" customHeight="1">
      <c r="A89" s="96"/>
      <c r="B89" s="98"/>
      <c r="C89" s="82"/>
      <c r="D89" s="84" t="s">
        <v>38</v>
      </c>
      <c r="E89" s="85"/>
      <c r="F89" s="85"/>
      <c r="G89" s="85"/>
      <c r="H89" s="85"/>
      <c r="I89" s="85"/>
      <c r="J89" s="85"/>
      <c r="K89" s="85"/>
      <c r="L89" s="86"/>
      <c r="M89" s="103"/>
      <c r="N89" s="88"/>
      <c r="O89" s="88"/>
      <c r="P89" s="88"/>
      <c r="Q89" s="88"/>
      <c r="R89" s="88"/>
      <c r="S89" s="88"/>
      <c r="T89" s="88"/>
      <c r="U89" s="113"/>
    </row>
    <row r="90" spans="1:21" ht="12.75">
      <c r="A90" s="96"/>
      <c r="B90" s="98"/>
      <c r="C90" s="82"/>
      <c r="D90" s="7" t="s">
        <v>2</v>
      </c>
      <c r="E90" s="8">
        <f>F90+G90+H90+I90+J90+K90+L90</f>
        <v>492825.38</v>
      </c>
      <c r="F90" s="8">
        <f>F72+F78+F84</f>
        <v>492825.38</v>
      </c>
      <c r="G90" s="8">
        <f aca="true" t="shared" si="18" ref="G90:L90">G72+G78+G84</f>
        <v>0</v>
      </c>
      <c r="H90" s="8">
        <f t="shared" si="18"/>
        <v>0</v>
      </c>
      <c r="I90" s="8">
        <f t="shared" si="18"/>
        <v>0</v>
      </c>
      <c r="J90" s="8">
        <f t="shared" si="18"/>
        <v>0</v>
      </c>
      <c r="K90" s="8">
        <f t="shared" si="18"/>
        <v>0</v>
      </c>
      <c r="L90" s="8">
        <f t="shared" si="18"/>
        <v>0</v>
      </c>
      <c r="M90" s="103"/>
      <c r="N90" s="88"/>
      <c r="O90" s="88"/>
      <c r="P90" s="88"/>
      <c r="Q90" s="88"/>
      <c r="R90" s="88"/>
      <c r="S90" s="88"/>
      <c r="T90" s="88"/>
      <c r="U90" s="113"/>
    </row>
    <row r="91" spans="1:21" ht="12.75">
      <c r="A91" s="96"/>
      <c r="B91" s="98"/>
      <c r="C91" s="82"/>
      <c r="D91" s="7" t="s">
        <v>0</v>
      </c>
      <c r="E91" s="8">
        <f>F91+G91+H91+I91+J91+K91+L91</f>
        <v>0</v>
      </c>
      <c r="F91" s="8">
        <f aca="true" t="shared" si="19" ref="F91:L93">F73+F79+F85</f>
        <v>0</v>
      </c>
      <c r="G91" s="8">
        <f t="shared" si="19"/>
        <v>0</v>
      </c>
      <c r="H91" s="8">
        <f t="shared" si="19"/>
        <v>0</v>
      </c>
      <c r="I91" s="8">
        <f t="shared" si="19"/>
        <v>0</v>
      </c>
      <c r="J91" s="8">
        <f t="shared" si="19"/>
        <v>0</v>
      </c>
      <c r="K91" s="8">
        <f t="shared" si="19"/>
        <v>0</v>
      </c>
      <c r="L91" s="8">
        <f t="shared" si="19"/>
        <v>0</v>
      </c>
      <c r="M91" s="103"/>
      <c r="N91" s="88"/>
      <c r="O91" s="88"/>
      <c r="P91" s="88"/>
      <c r="Q91" s="88"/>
      <c r="R91" s="88"/>
      <c r="S91" s="88"/>
      <c r="T91" s="88"/>
      <c r="U91" s="113"/>
    </row>
    <row r="92" spans="1:21" ht="12.75">
      <c r="A92" s="96"/>
      <c r="B92" s="98"/>
      <c r="C92" s="82"/>
      <c r="D92" s="7" t="s">
        <v>1</v>
      </c>
      <c r="E92" s="8">
        <f>F92+G92+H92+I92+J92+K92+L92</f>
        <v>0</v>
      </c>
      <c r="F92" s="8">
        <f t="shared" si="19"/>
        <v>0</v>
      </c>
      <c r="G92" s="8">
        <f t="shared" si="19"/>
        <v>0</v>
      </c>
      <c r="H92" s="8">
        <f t="shared" si="19"/>
        <v>0</v>
      </c>
      <c r="I92" s="8">
        <f t="shared" si="19"/>
        <v>0</v>
      </c>
      <c r="J92" s="8">
        <f t="shared" si="19"/>
        <v>0</v>
      </c>
      <c r="K92" s="8">
        <f t="shared" si="19"/>
        <v>0</v>
      </c>
      <c r="L92" s="8">
        <f t="shared" si="19"/>
        <v>0</v>
      </c>
      <c r="M92" s="103"/>
      <c r="N92" s="88"/>
      <c r="O92" s="88"/>
      <c r="P92" s="88"/>
      <c r="Q92" s="88"/>
      <c r="R92" s="88"/>
      <c r="S92" s="88"/>
      <c r="T92" s="88"/>
      <c r="U92" s="113"/>
    </row>
    <row r="93" spans="1:21" ht="12.75">
      <c r="A93" s="96"/>
      <c r="B93" s="99"/>
      <c r="C93" s="83"/>
      <c r="D93" s="7" t="s">
        <v>3</v>
      </c>
      <c r="E93" s="8">
        <f>F93+G93+H93+I93+J93+K93+L93</f>
        <v>0</v>
      </c>
      <c r="F93" s="8">
        <f t="shared" si="19"/>
        <v>0</v>
      </c>
      <c r="G93" s="8">
        <f t="shared" si="19"/>
        <v>0</v>
      </c>
      <c r="H93" s="8">
        <f t="shared" si="19"/>
        <v>0</v>
      </c>
      <c r="I93" s="8">
        <f t="shared" si="19"/>
        <v>0</v>
      </c>
      <c r="J93" s="8">
        <f t="shared" si="19"/>
        <v>0</v>
      </c>
      <c r="K93" s="8">
        <f t="shared" si="19"/>
        <v>0</v>
      </c>
      <c r="L93" s="8">
        <f t="shared" si="19"/>
        <v>0</v>
      </c>
      <c r="M93" s="103"/>
      <c r="N93" s="89"/>
      <c r="O93" s="89"/>
      <c r="P93" s="89"/>
      <c r="Q93" s="89"/>
      <c r="R93" s="89"/>
      <c r="S93" s="89"/>
      <c r="T93" s="89"/>
      <c r="U93" s="114"/>
    </row>
    <row r="94" spans="1:21" ht="12.75">
      <c r="A94" s="6">
        <v>4</v>
      </c>
      <c r="B94" s="110" t="s">
        <v>53</v>
      </c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2"/>
    </row>
    <row r="95" spans="1:21" ht="12.75" customHeight="1">
      <c r="A95" s="96" t="s">
        <v>54</v>
      </c>
      <c r="B95" s="104" t="s">
        <v>91</v>
      </c>
      <c r="C95" s="81" t="s">
        <v>17</v>
      </c>
      <c r="D95" s="7" t="s">
        <v>4</v>
      </c>
      <c r="E95" s="8">
        <f>E97+E98+E99+E100</f>
        <v>420111.06</v>
      </c>
      <c r="F95" s="8">
        <f aca="true" t="shared" si="20" ref="F95:L95">F97+F98+F99+F100</f>
        <v>420111.06</v>
      </c>
      <c r="G95" s="8">
        <f t="shared" si="20"/>
        <v>0</v>
      </c>
      <c r="H95" s="8">
        <f t="shared" si="20"/>
        <v>0</v>
      </c>
      <c r="I95" s="8">
        <f t="shared" si="20"/>
        <v>0</v>
      </c>
      <c r="J95" s="8">
        <f t="shared" si="20"/>
        <v>0</v>
      </c>
      <c r="K95" s="8">
        <f t="shared" si="20"/>
        <v>0</v>
      </c>
      <c r="L95" s="8">
        <f t="shared" si="20"/>
        <v>0</v>
      </c>
      <c r="M95" s="81" t="s">
        <v>98</v>
      </c>
      <c r="N95" s="93">
        <v>2</v>
      </c>
      <c r="O95" s="93">
        <v>0</v>
      </c>
      <c r="P95" s="93">
        <v>0</v>
      </c>
      <c r="Q95" s="93">
        <v>0</v>
      </c>
      <c r="R95" s="93">
        <v>0</v>
      </c>
      <c r="S95" s="93">
        <v>0</v>
      </c>
      <c r="T95" s="93">
        <v>0</v>
      </c>
      <c r="U95" s="108" t="s">
        <v>41</v>
      </c>
    </row>
    <row r="96" spans="1:21" ht="16.5" customHeight="1">
      <c r="A96" s="96"/>
      <c r="B96" s="104"/>
      <c r="C96" s="82"/>
      <c r="D96" s="84" t="s">
        <v>38</v>
      </c>
      <c r="E96" s="85"/>
      <c r="F96" s="85"/>
      <c r="G96" s="85"/>
      <c r="H96" s="85"/>
      <c r="I96" s="85"/>
      <c r="J96" s="85"/>
      <c r="K96" s="85"/>
      <c r="L96" s="86"/>
      <c r="M96" s="113"/>
      <c r="N96" s="94"/>
      <c r="O96" s="94"/>
      <c r="P96" s="94"/>
      <c r="Q96" s="94"/>
      <c r="R96" s="94"/>
      <c r="S96" s="94"/>
      <c r="T96" s="94"/>
      <c r="U96" s="109"/>
    </row>
    <row r="97" spans="1:21" ht="18" customHeight="1">
      <c r="A97" s="96"/>
      <c r="B97" s="104"/>
      <c r="C97" s="82"/>
      <c r="D97" s="7" t="s">
        <v>2</v>
      </c>
      <c r="E97" s="8">
        <f>F97+G97+H97+I97+J97+K97+L97</f>
        <v>420111.06</v>
      </c>
      <c r="F97" s="8">
        <v>420111.06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113"/>
      <c r="N97" s="94"/>
      <c r="O97" s="94"/>
      <c r="P97" s="94"/>
      <c r="Q97" s="94"/>
      <c r="R97" s="94"/>
      <c r="S97" s="94"/>
      <c r="T97" s="94"/>
      <c r="U97" s="109"/>
    </row>
    <row r="98" spans="1:21" ht="12.75" customHeight="1">
      <c r="A98" s="96"/>
      <c r="B98" s="104"/>
      <c r="C98" s="82"/>
      <c r="D98" s="7" t="s">
        <v>0</v>
      </c>
      <c r="E98" s="8">
        <f>F98+G98+H98+I98+J98+K98+L98</f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113"/>
      <c r="N98" s="94"/>
      <c r="O98" s="94"/>
      <c r="P98" s="94"/>
      <c r="Q98" s="94"/>
      <c r="R98" s="94"/>
      <c r="S98" s="94"/>
      <c r="T98" s="94"/>
      <c r="U98" s="109"/>
    </row>
    <row r="99" spans="1:21" ht="12.75" customHeight="1">
      <c r="A99" s="96"/>
      <c r="B99" s="104"/>
      <c r="C99" s="82"/>
      <c r="D99" s="7" t="s">
        <v>1</v>
      </c>
      <c r="E99" s="8">
        <f>F99+G99+H99+I99+J99+K99+L99</f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113"/>
      <c r="N99" s="94"/>
      <c r="O99" s="94"/>
      <c r="P99" s="94"/>
      <c r="Q99" s="94"/>
      <c r="R99" s="94"/>
      <c r="S99" s="94"/>
      <c r="T99" s="94"/>
      <c r="U99" s="109"/>
    </row>
    <row r="100" spans="1:21" ht="12.75" customHeight="1">
      <c r="A100" s="96"/>
      <c r="B100" s="104"/>
      <c r="C100" s="83"/>
      <c r="D100" s="7" t="s">
        <v>3</v>
      </c>
      <c r="E100" s="8">
        <f>F100+G100+H100+I100+J100+K100+L100</f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114"/>
      <c r="N100" s="95"/>
      <c r="O100" s="95"/>
      <c r="P100" s="95"/>
      <c r="Q100" s="95"/>
      <c r="R100" s="95"/>
      <c r="S100" s="95"/>
      <c r="T100" s="95"/>
      <c r="U100" s="109"/>
    </row>
    <row r="101" spans="1:21" ht="12.75" customHeight="1">
      <c r="A101" s="96"/>
      <c r="B101" s="97" t="s">
        <v>71</v>
      </c>
      <c r="C101" s="81" t="s">
        <v>17</v>
      </c>
      <c r="D101" s="7" t="s">
        <v>4</v>
      </c>
      <c r="E101" s="8">
        <f>E103+E104+E105+E106</f>
        <v>420111.06</v>
      </c>
      <c r="F101" s="8">
        <f aca="true" t="shared" si="21" ref="F101:L101">F103+F104+F105+F106</f>
        <v>420111.06</v>
      </c>
      <c r="G101" s="8">
        <f t="shared" si="21"/>
        <v>0</v>
      </c>
      <c r="H101" s="8">
        <f t="shared" si="21"/>
        <v>0</v>
      </c>
      <c r="I101" s="8">
        <f t="shared" si="21"/>
        <v>0</v>
      </c>
      <c r="J101" s="8">
        <f t="shared" si="21"/>
        <v>0</v>
      </c>
      <c r="K101" s="8">
        <f t="shared" si="21"/>
        <v>0</v>
      </c>
      <c r="L101" s="8">
        <f t="shared" si="21"/>
        <v>0</v>
      </c>
      <c r="M101" s="102"/>
      <c r="N101" s="87"/>
      <c r="O101" s="87"/>
      <c r="P101" s="87"/>
      <c r="Q101" s="87"/>
      <c r="R101" s="87"/>
      <c r="S101" s="87"/>
      <c r="T101" s="87"/>
      <c r="U101" s="108"/>
    </row>
    <row r="102" spans="1:21" ht="16.5" customHeight="1">
      <c r="A102" s="96"/>
      <c r="B102" s="98"/>
      <c r="C102" s="82"/>
      <c r="D102" s="84" t="s">
        <v>38</v>
      </c>
      <c r="E102" s="85"/>
      <c r="F102" s="85"/>
      <c r="G102" s="85"/>
      <c r="H102" s="85"/>
      <c r="I102" s="85"/>
      <c r="J102" s="85"/>
      <c r="K102" s="85"/>
      <c r="L102" s="86"/>
      <c r="M102" s="103"/>
      <c r="N102" s="88"/>
      <c r="O102" s="88"/>
      <c r="P102" s="88"/>
      <c r="Q102" s="88"/>
      <c r="R102" s="88"/>
      <c r="S102" s="88"/>
      <c r="T102" s="88"/>
      <c r="U102" s="109"/>
    </row>
    <row r="103" spans="1:21" ht="12.75">
      <c r="A103" s="96"/>
      <c r="B103" s="98"/>
      <c r="C103" s="82"/>
      <c r="D103" s="7" t="s">
        <v>2</v>
      </c>
      <c r="E103" s="8">
        <f>F103+G103+H103+I103+J103+K103+L103</f>
        <v>420111.06</v>
      </c>
      <c r="F103" s="8">
        <f>F97</f>
        <v>420111.06</v>
      </c>
      <c r="G103" s="8">
        <f aca="true" t="shared" si="22" ref="G103:L103">G97</f>
        <v>0</v>
      </c>
      <c r="H103" s="8">
        <f t="shared" si="22"/>
        <v>0</v>
      </c>
      <c r="I103" s="8">
        <f t="shared" si="22"/>
        <v>0</v>
      </c>
      <c r="J103" s="8">
        <f t="shared" si="22"/>
        <v>0</v>
      </c>
      <c r="K103" s="8">
        <f t="shared" si="22"/>
        <v>0</v>
      </c>
      <c r="L103" s="8">
        <f t="shared" si="22"/>
        <v>0</v>
      </c>
      <c r="M103" s="103"/>
      <c r="N103" s="88"/>
      <c r="O103" s="88"/>
      <c r="P103" s="88"/>
      <c r="Q103" s="88"/>
      <c r="R103" s="88"/>
      <c r="S103" s="88"/>
      <c r="T103" s="88"/>
      <c r="U103" s="109"/>
    </row>
    <row r="104" spans="1:21" ht="12.75">
      <c r="A104" s="96"/>
      <c r="B104" s="98"/>
      <c r="C104" s="82"/>
      <c r="D104" s="7" t="s">
        <v>0</v>
      </c>
      <c r="E104" s="8">
        <f>F104+G104+H104+I104+J104+K104+L104</f>
        <v>0</v>
      </c>
      <c r="F104" s="8">
        <f aca="true" t="shared" si="23" ref="F104:L106">F98</f>
        <v>0</v>
      </c>
      <c r="G104" s="8">
        <f t="shared" si="23"/>
        <v>0</v>
      </c>
      <c r="H104" s="8">
        <f t="shared" si="23"/>
        <v>0</v>
      </c>
      <c r="I104" s="8">
        <f t="shared" si="23"/>
        <v>0</v>
      </c>
      <c r="J104" s="8">
        <f t="shared" si="23"/>
        <v>0</v>
      </c>
      <c r="K104" s="8">
        <f t="shared" si="23"/>
        <v>0</v>
      </c>
      <c r="L104" s="8">
        <f t="shared" si="23"/>
        <v>0</v>
      </c>
      <c r="M104" s="103"/>
      <c r="N104" s="88"/>
      <c r="O104" s="88"/>
      <c r="P104" s="88"/>
      <c r="Q104" s="88"/>
      <c r="R104" s="88"/>
      <c r="S104" s="88"/>
      <c r="T104" s="88"/>
      <c r="U104" s="109"/>
    </row>
    <row r="105" spans="1:21" ht="12.75">
      <c r="A105" s="96"/>
      <c r="B105" s="98"/>
      <c r="C105" s="82"/>
      <c r="D105" s="7" t="s">
        <v>1</v>
      </c>
      <c r="E105" s="8">
        <f>F105+G105+H105+I105+J105+K105+L105</f>
        <v>0</v>
      </c>
      <c r="F105" s="8">
        <f t="shared" si="23"/>
        <v>0</v>
      </c>
      <c r="G105" s="8">
        <f t="shared" si="23"/>
        <v>0</v>
      </c>
      <c r="H105" s="8">
        <f t="shared" si="23"/>
        <v>0</v>
      </c>
      <c r="I105" s="8">
        <f t="shared" si="23"/>
        <v>0</v>
      </c>
      <c r="J105" s="8">
        <f t="shared" si="23"/>
        <v>0</v>
      </c>
      <c r="K105" s="8">
        <f t="shared" si="23"/>
        <v>0</v>
      </c>
      <c r="L105" s="8">
        <f t="shared" si="23"/>
        <v>0</v>
      </c>
      <c r="M105" s="103"/>
      <c r="N105" s="88"/>
      <c r="O105" s="88"/>
      <c r="P105" s="88"/>
      <c r="Q105" s="88"/>
      <c r="R105" s="88"/>
      <c r="S105" s="88"/>
      <c r="T105" s="88"/>
      <c r="U105" s="109"/>
    </row>
    <row r="106" spans="1:21" ht="12.75">
      <c r="A106" s="96"/>
      <c r="B106" s="99"/>
      <c r="C106" s="83"/>
      <c r="D106" s="7" t="s">
        <v>3</v>
      </c>
      <c r="E106" s="8">
        <f>F106+G106+H106+I106+J106+K106+L106</f>
        <v>0</v>
      </c>
      <c r="F106" s="8">
        <f t="shared" si="23"/>
        <v>0</v>
      </c>
      <c r="G106" s="8">
        <f t="shared" si="23"/>
        <v>0</v>
      </c>
      <c r="H106" s="8">
        <f t="shared" si="23"/>
        <v>0</v>
      </c>
      <c r="I106" s="8">
        <f t="shared" si="23"/>
        <v>0</v>
      </c>
      <c r="J106" s="8">
        <f t="shared" si="23"/>
        <v>0</v>
      </c>
      <c r="K106" s="8">
        <f t="shared" si="23"/>
        <v>0</v>
      </c>
      <c r="L106" s="8">
        <f t="shared" si="23"/>
        <v>0</v>
      </c>
      <c r="M106" s="103"/>
      <c r="N106" s="89"/>
      <c r="O106" s="89"/>
      <c r="P106" s="89"/>
      <c r="Q106" s="89"/>
      <c r="R106" s="89"/>
      <c r="S106" s="89"/>
      <c r="T106" s="89"/>
      <c r="U106" s="109"/>
    </row>
    <row r="107" spans="1:21" ht="12.75">
      <c r="A107" s="6">
        <v>5</v>
      </c>
      <c r="B107" s="105" t="s">
        <v>116</v>
      </c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7"/>
    </row>
    <row r="108" spans="1:21" ht="12.75">
      <c r="A108" s="96" t="s">
        <v>55</v>
      </c>
      <c r="B108" s="104" t="s">
        <v>95</v>
      </c>
      <c r="C108" s="81" t="s">
        <v>17</v>
      </c>
      <c r="D108" s="7" t="s">
        <v>4</v>
      </c>
      <c r="E108" s="8">
        <f>E110+E111+E112+E113</f>
        <v>540000</v>
      </c>
      <c r="F108" s="8">
        <f aca="true" t="shared" si="24" ref="F108:L108">F110+F111+F112+F113</f>
        <v>540000</v>
      </c>
      <c r="G108" s="8">
        <f t="shared" si="24"/>
        <v>0</v>
      </c>
      <c r="H108" s="8">
        <f t="shared" si="24"/>
        <v>0</v>
      </c>
      <c r="I108" s="8">
        <f t="shared" si="24"/>
        <v>0</v>
      </c>
      <c r="J108" s="8">
        <f t="shared" si="24"/>
        <v>0</v>
      </c>
      <c r="K108" s="8">
        <f t="shared" si="24"/>
        <v>0</v>
      </c>
      <c r="L108" s="8">
        <f t="shared" si="24"/>
        <v>0</v>
      </c>
      <c r="M108" s="81" t="s">
        <v>64</v>
      </c>
      <c r="N108" s="93">
        <v>100</v>
      </c>
      <c r="O108" s="93">
        <v>100</v>
      </c>
      <c r="P108" s="93">
        <v>0</v>
      </c>
      <c r="Q108" s="93">
        <v>0</v>
      </c>
      <c r="R108" s="93">
        <v>0</v>
      </c>
      <c r="S108" s="93">
        <v>0</v>
      </c>
      <c r="T108" s="93">
        <v>0</v>
      </c>
      <c r="U108" s="121" t="s">
        <v>41</v>
      </c>
    </row>
    <row r="109" spans="1:21" ht="16.5" customHeight="1">
      <c r="A109" s="96"/>
      <c r="B109" s="104"/>
      <c r="C109" s="82"/>
      <c r="D109" s="84" t="s">
        <v>38</v>
      </c>
      <c r="E109" s="85"/>
      <c r="F109" s="85"/>
      <c r="G109" s="85"/>
      <c r="H109" s="85"/>
      <c r="I109" s="85"/>
      <c r="J109" s="85"/>
      <c r="K109" s="85"/>
      <c r="L109" s="86"/>
      <c r="M109" s="82"/>
      <c r="N109" s="94"/>
      <c r="O109" s="94"/>
      <c r="P109" s="94"/>
      <c r="Q109" s="94"/>
      <c r="R109" s="94"/>
      <c r="S109" s="94"/>
      <c r="T109" s="94"/>
      <c r="U109" s="157"/>
    </row>
    <row r="110" spans="1:21" ht="18" customHeight="1">
      <c r="A110" s="96"/>
      <c r="B110" s="104"/>
      <c r="C110" s="82"/>
      <c r="D110" s="7" t="s">
        <v>2</v>
      </c>
      <c r="E110" s="8">
        <f>F110+G110+H110+I110+J110+K110+L110</f>
        <v>540000</v>
      </c>
      <c r="F110" s="8">
        <v>540000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2"/>
      <c r="N110" s="94"/>
      <c r="O110" s="94"/>
      <c r="P110" s="94"/>
      <c r="Q110" s="94"/>
      <c r="R110" s="94"/>
      <c r="S110" s="94"/>
      <c r="T110" s="94"/>
      <c r="U110" s="157"/>
    </row>
    <row r="111" spans="1:21" ht="12.75" customHeight="1">
      <c r="A111" s="96"/>
      <c r="B111" s="104"/>
      <c r="C111" s="82"/>
      <c r="D111" s="7" t="s">
        <v>0</v>
      </c>
      <c r="E111" s="8">
        <f>F111+G111+H111+I111+J111+K111+L111</f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2"/>
      <c r="N111" s="94"/>
      <c r="O111" s="94"/>
      <c r="P111" s="94"/>
      <c r="Q111" s="94"/>
      <c r="R111" s="94"/>
      <c r="S111" s="94"/>
      <c r="T111" s="94"/>
      <c r="U111" s="157"/>
    </row>
    <row r="112" spans="1:21" ht="12.75" customHeight="1">
      <c r="A112" s="96"/>
      <c r="B112" s="104"/>
      <c r="C112" s="82"/>
      <c r="D112" s="7" t="s">
        <v>1</v>
      </c>
      <c r="E112" s="8">
        <f>F112+G112+H112+I112+J112+K112+L112</f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2"/>
      <c r="N112" s="94"/>
      <c r="O112" s="94"/>
      <c r="P112" s="94"/>
      <c r="Q112" s="94"/>
      <c r="R112" s="94"/>
      <c r="S112" s="94"/>
      <c r="T112" s="94"/>
      <c r="U112" s="157"/>
    </row>
    <row r="113" spans="1:21" ht="12.75" customHeight="1">
      <c r="A113" s="96"/>
      <c r="B113" s="104"/>
      <c r="C113" s="83"/>
      <c r="D113" s="7" t="s">
        <v>3</v>
      </c>
      <c r="E113" s="8">
        <f>F113+G113+H113+I113+J113+K113+L113</f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2"/>
      <c r="N113" s="94"/>
      <c r="O113" s="94"/>
      <c r="P113" s="94"/>
      <c r="Q113" s="94"/>
      <c r="R113" s="94"/>
      <c r="S113" s="94"/>
      <c r="T113" s="94"/>
      <c r="U113" s="157"/>
    </row>
    <row r="114" spans="1:21" ht="12.75">
      <c r="A114" s="96" t="s">
        <v>56</v>
      </c>
      <c r="B114" s="104" t="s">
        <v>94</v>
      </c>
      <c r="C114" s="81" t="s">
        <v>17</v>
      </c>
      <c r="D114" s="7" t="s">
        <v>4</v>
      </c>
      <c r="E114" s="8">
        <f>E116+E117+E118+E119</f>
        <v>2520273</v>
      </c>
      <c r="F114" s="8">
        <f aca="true" t="shared" si="25" ref="F114:L114">F116+F117+F118+F119</f>
        <v>2520273</v>
      </c>
      <c r="G114" s="8">
        <f t="shared" si="25"/>
        <v>0</v>
      </c>
      <c r="H114" s="8">
        <f t="shared" si="25"/>
        <v>0</v>
      </c>
      <c r="I114" s="8">
        <f t="shared" si="25"/>
        <v>0</v>
      </c>
      <c r="J114" s="8">
        <f t="shared" si="25"/>
        <v>0</v>
      </c>
      <c r="K114" s="8">
        <f t="shared" si="25"/>
        <v>0</v>
      </c>
      <c r="L114" s="8">
        <f t="shared" si="25"/>
        <v>0</v>
      </c>
      <c r="M114" s="82"/>
      <c r="N114" s="94"/>
      <c r="O114" s="94"/>
      <c r="P114" s="94"/>
      <c r="Q114" s="94"/>
      <c r="R114" s="94"/>
      <c r="S114" s="94"/>
      <c r="T114" s="94"/>
      <c r="U114" s="157"/>
    </row>
    <row r="115" spans="1:21" ht="16.5" customHeight="1">
      <c r="A115" s="96"/>
      <c r="B115" s="104"/>
      <c r="C115" s="82"/>
      <c r="D115" s="84" t="s">
        <v>38</v>
      </c>
      <c r="E115" s="85"/>
      <c r="F115" s="85"/>
      <c r="G115" s="85"/>
      <c r="H115" s="85"/>
      <c r="I115" s="85"/>
      <c r="J115" s="85"/>
      <c r="K115" s="85"/>
      <c r="L115" s="86"/>
      <c r="M115" s="82"/>
      <c r="N115" s="94"/>
      <c r="O115" s="94"/>
      <c r="P115" s="94"/>
      <c r="Q115" s="94"/>
      <c r="R115" s="94"/>
      <c r="S115" s="94"/>
      <c r="T115" s="94"/>
      <c r="U115" s="157"/>
    </row>
    <row r="116" spans="1:21" ht="12.75" customHeight="1">
      <c r="A116" s="96"/>
      <c r="B116" s="104"/>
      <c r="C116" s="82"/>
      <c r="D116" s="7" t="s">
        <v>2</v>
      </c>
      <c r="E116" s="8">
        <f>F116+G116+H116+I116+J116+K116+L116</f>
        <v>2520273</v>
      </c>
      <c r="F116" s="8">
        <v>2520273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2"/>
      <c r="N116" s="94"/>
      <c r="O116" s="94"/>
      <c r="P116" s="94"/>
      <c r="Q116" s="94"/>
      <c r="R116" s="94"/>
      <c r="S116" s="94"/>
      <c r="T116" s="94"/>
      <c r="U116" s="157"/>
    </row>
    <row r="117" spans="1:21" ht="12.75" customHeight="1">
      <c r="A117" s="96"/>
      <c r="B117" s="104"/>
      <c r="C117" s="82"/>
      <c r="D117" s="7" t="s">
        <v>0</v>
      </c>
      <c r="E117" s="8">
        <f>F117+G117+H117+I117+J117+K117+L117</f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2"/>
      <c r="N117" s="94"/>
      <c r="O117" s="94"/>
      <c r="P117" s="94"/>
      <c r="Q117" s="94"/>
      <c r="R117" s="94"/>
      <c r="S117" s="94"/>
      <c r="T117" s="94"/>
      <c r="U117" s="157"/>
    </row>
    <row r="118" spans="1:21" ht="12.75" customHeight="1">
      <c r="A118" s="96"/>
      <c r="B118" s="104"/>
      <c r="C118" s="82"/>
      <c r="D118" s="7" t="s">
        <v>1</v>
      </c>
      <c r="E118" s="8">
        <f>F118+G118+H118+I118+J118+K118+L118</f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2"/>
      <c r="N118" s="94"/>
      <c r="O118" s="94"/>
      <c r="P118" s="94"/>
      <c r="Q118" s="94"/>
      <c r="R118" s="94"/>
      <c r="S118" s="94"/>
      <c r="T118" s="94"/>
      <c r="U118" s="157"/>
    </row>
    <row r="119" spans="1:21" ht="12.75" customHeight="1">
      <c r="A119" s="96"/>
      <c r="B119" s="104"/>
      <c r="C119" s="83"/>
      <c r="D119" s="7" t="s">
        <v>3</v>
      </c>
      <c r="E119" s="8">
        <f>F119+G119+H119+I119+J119+K119+L119</f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2"/>
      <c r="N119" s="94"/>
      <c r="O119" s="94"/>
      <c r="P119" s="94"/>
      <c r="Q119" s="94"/>
      <c r="R119" s="94"/>
      <c r="S119" s="94"/>
      <c r="T119" s="94"/>
      <c r="U119" s="157"/>
    </row>
    <row r="120" spans="1:21" ht="12.75">
      <c r="A120" s="96" t="s">
        <v>57</v>
      </c>
      <c r="B120" s="104" t="s">
        <v>93</v>
      </c>
      <c r="C120" s="81" t="s">
        <v>17</v>
      </c>
      <c r="D120" s="7" t="s">
        <v>4</v>
      </c>
      <c r="E120" s="8">
        <f>E122+E123+E124+E125</f>
        <v>215000</v>
      </c>
      <c r="F120" s="8">
        <f aca="true" t="shared" si="26" ref="F120:L120">F122+F123+F124+F125</f>
        <v>215000</v>
      </c>
      <c r="G120" s="8">
        <f t="shared" si="26"/>
        <v>0</v>
      </c>
      <c r="H120" s="8">
        <f t="shared" si="26"/>
        <v>0</v>
      </c>
      <c r="I120" s="8">
        <f t="shared" si="26"/>
        <v>0</v>
      </c>
      <c r="J120" s="8">
        <f t="shared" si="26"/>
        <v>0</v>
      </c>
      <c r="K120" s="8">
        <f t="shared" si="26"/>
        <v>0</v>
      </c>
      <c r="L120" s="8">
        <f t="shared" si="26"/>
        <v>0</v>
      </c>
      <c r="M120" s="82"/>
      <c r="N120" s="94"/>
      <c r="O120" s="94"/>
      <c r="P120" s="94"/>
      <c r="Q120" s="94"/>
      <c r="R120" s="94"/>
      <c r="S120" s="94"/>
      <c r="T120" s="94"/>
      <c r="U120" s="157"/>
    </row>
    <row r="121" spans="1:21" ht="16.5" customHeight="1">
      <c r="A121" s="96"/>
      <c r="B121" s="104"/>
      <c r="C121" s="82"/>
      <c r="D121" s="84" t="s">
        <v>38</v>
      </c>
      <c r="E121" s="85"/>
      <c r="F121" s="85"/>
      <c r="G121" s="85"/>
      <c r="H121" s="85"/>
      <c r="I121" s="85"/>
      <c r="J121" s="85"/>
      <c r="K121" s="85"/>
      <c r="L121" s="86"/>
      <c r="M121" s="82"/>
      <c r="N121" s="94"/>
      <c r="O121" s="94"/>
      <c r="P121" s="94"/>
      <c r="Q121" s="94"/>
      <c r="R121" s="94"/>
      <c r="S121" s="94"/>
      <c r="T121" s="94"/>
      <c r="U121" s="157"/>
    </row>
    <row r="122" spans="1:21" ht="12.75" customHeight="1">
      <c r="A122" s="96"/>
      <c r="B122" s="104"/>
      <c r="C122" s="82"/>
      <c r="D122" s="7" t="s">
        <v>2</v>
      </c>
      <c r="E122" s="8">
        <f>F122+G122+H122+I122+J122+K122+L122</f>
        <v>215000</v>
      </c>
      <c r="F122" s="8">
        <v>215000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2"/>
      <c r="N122" s="94"/>
      <c r="O122" s="94"/>
      <c r="P122" s="94"/>
      <c r="Q122" s="94"/>
      <c r="R122" s="94"/>
      <c r="S122" s="94"/>
      <c r="T122" s="94"/>
      <c r="U122" s="157"/>
    </row>
    <row r="123" spans="1:21" ht="12.75" customHeight="1">
      <c r="A123" s="96"/>
      <c r="B123" s="104"/>
      <c r="C123" s="82"/>
      <c r="D123" s="7" t="s">
        <v>0</v>
      </c>
      <c r="E123" s="8">
        <f>F123+G123+H123+I123+J123+K123+L123</f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2"/>
      <c r="N123" s="94"/>
      <c r="O123" s="94"/>
      <c r="P123" s="94"/>
      <c r="Q123" s="94"/>
      <c r="R123" s="94"/>
      <c r="S123" s="94"/>
      <c r="T123" s="94"/>
      <c r="U123" s="157"/>
    </row>
    <row r="124" spans="1:21" ht="12.75" customHeight="1">
      <c r="A124" s="96"/>
      <c r="B124" s="104"/>
      <c r="C124" s="82"/>
      <c r="D124" s="7" t="s">
        <v>1</v>
      </c>
      <c r="E124" s="8">
        <f>F124+G124+H124+I124+J124+K124+L124</f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2"/>
      <c r="N124" s="94"/>
      <c r="O124" s="94"/>
      <c r="P124" s="94"/>
      <c r="Q124" s="94"/>
      <c r="R124" s="94"/>
      <c r="S124" s="94"/>
      <c r="T124" s="94"/>
      <c r="U124" s="157"/>
    </row>
    <row r="125" spans="1:21" ht="12.75" customHeight="1">
      <c r="A125" s="96"/>
      <c r="B125" s="104"/>
      <c r="C125" s="83"/>
      <c r="D125" s="7" t="s">
        <v>3</v>
      </c>
      <c r="E125" s="8">
        <f>F125+G125+H125+I125+J125+K125+L125</f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2"/>
      <c r="N125" s="94"/>
      <c r="O125" s="94"/>
      <c r="P125" s="94"/>
      <c r="Q125" s="94"/>
      <c r="R125" s="94"/>
      <c r="S125" s="94"/>
      <c r="T125" s="94"/>
      <c r="U125" s="157"/>
    </row>
    <row r="126" spans="1:21" ht="12.75">
      <c r="A126" s="96" t="s">
        <v>58</v>
      </c>
      <c r="B126" s="104" t="s">
        <v>92</v>
      </c>
      <c r="C126" s="81" t="s">
        <v>17</v>
      </c>
      <c r="D126" s="7" t="s">
        <v>4</v>
      </c>
      <c r="E126" s="8">
        <f>E128+E129+E130+E131</f>
        <v>70000</v>
      </c>
      <c r="F126" s="8">
        <f aca="true" t="shared" si="27" ref="F126:L126">F128+F129+F130+F131</f>
        <v>70000</v>
      </c>
      <c r="G126" s="8">
        <f t="shared" si="27"/>
        <v>0</v>
      </c>
      <c r="H126" s="8">
        <f t="shared" si="27"/>
        <v>0</v>
      </c>
      <c r="I126" s="8">
        <f t="shared" si="27"/>
        <v>0</v>
      </c>
      <c r="J126" s="8">
        <f t="shared" si="27"/>
        <v>0</v>
      </c>
      <c r="K126" s="8">
        <f t="shared" si="27"/>
        <v>0</v>
      </c>
      <c r="L126" s="8">
        <f t="shared" si="27"/>
        <v>0</v>
      </c>
      <c r="M126" s="82"/>
      <c r="N126" s="94"/>
      <c r="O126" s="94"/>
      <c r="P126" s="94"/>
      <c r="Q126" s="94"/>
      <c r="R126" s="94"/>
      <c r="S126" s="94"/>
      <c r="T126" s="94"/>
      <c r="U126" s="157"/>
    </row>
    <row r="127" spans="1:21" ht="16.5" customHeight="1">
      <c r="A127" s="96"/>
      <c r="B127" s="104"/>
      <c r="C127" s="82"/>
      <c r="D127" s="84" t="s">
        <v>38</v>
      </c>
      <c r="E127" s="85"/>
      <c r="F127" s="85"/>
      <c r="G127" s="85"/>
      <c r="H127" s="85"/>
      <c r="I127" s="85"/>
      <c r="J127" s="85"/>
      <c r="K127" s="85"/>
      <c r="L127" s="86"/>
      <c r="M127" s="82"/>
      <c r="N127" s="94"/>
      <c r="O127" s="94"/>
      <c r="P127" s="94"/>
      <c r="Q127" s="94"/>
      <c r="R127" s="94"/>
      <c r="S127" s="94"/>
      <c r="T127" s="94"/>
      <c r="U127" s="157"/>
    </row>
    <row r="128" spans="1:21" ht="12.75" customHeight="1">
      <c r="A128" s="96"/>
      <c r="B128" s="104"/>
      <c r="C128" s="82"/>
      <c r="D128" s="7" t="s">
        <v>2</v>
      </c>
      <c r="E128" s="8">
        <f>F128+G128+H128+I128+J128+K128+L128</f>
        <v>70000</v>
      </c>
      <c r="F128" s="8">
        <v>70000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2"/>
      <c r="N128" s="94"/>
      <c r="O128" s="94"/>
      <c r="P128" s="94"/>
      <c r="Q128" s="94"/>
      <c r="R128" s="94"/>
      <c r="S128" s="94"/>
      <c r="T128" s="94"/>
      <c r="U128" s="157"/>
    </row>
    <row r="129" spans="1:21" ht="12.75" customHeight="1">
      <c r="A129" s="96"/>
      <c r="B129" s="104"/>
      <c r="C129" s="82"/>
      <c r="D129" s="7" t="s">
        <v>0</v>
      </c>
      <c r="E129" s="8">
        <f>F129+G129+H129+I129+J129+K129+L129</f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2"/>
      <c r="N129" s="94"/>
      <c r="O129" s="94"/>
      <c r="P129" s="94"/>
      <c r="Q129" s="94"/>
      <c r="R129" s="94"/>
      <c r="S129" s="94"/>
      <c r="T129" s="94"/>
      <c r="U129" s="157"/>
    </row>
    <row r="130" spans="1:21" ht="12.75" customHeight="1">
      <c r="A130" s="96"/>
      <c r="B130" s="104"/>
      <c r="C130" s="82"/>
      <c r="D130" s="7" t="s">
        <v>1</v>
      </c>
      <c r="E130" s="8">
        <f>F130+G130+H130+I130+J130+K130+L130</f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2"/>
      <c r="N130" s="94"/>
      <c r="O130" s="94"/>
      <c r="P130" s="94"/>
      <c r="Q130" s="94"/>
      <c r="R130" s="94"/>
      <c r="S130" s="94"/>
      <c r="T130" s="94"/>
      <c r="U130" s="157"/>
    </row>
    <row r="131" spans="1:21" ht="12.75" customHeight="1">
      <c r="A131" s="96"/>
      <c r="B131" s="104"/>
      <c r="C131" s="83"/>
      <c r="D131" s="7" t="s">
        <v>3</v>
      </c>
      <c r="E131" s="8">
        <f>F131+G131+H131+I131+J131+K131+L131</f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2"/>
      <c r="N131" s="94"/>
      <c r="O131" s="94"/>
      <c r="P131" s="94"/>
      <c r="Q131" s="94"/>
      <c r="R131" s="94"/>
      <c r="S131" s="94"/>
      <c r="T131" s="94"/>
      <c r="U131" s="157"/>
    </row>
    <row r="132" spans="1:21" ht="12.75" customHeight="1">
      <c r="A132" s="121" t="s">
        <v>111</v>
      </c>
      <c r="B132" s="78" t="s">
        <v>112</v>
      </c>
      <c r="C132" s="81" t="s">
        <v>30</v>
      </c>
      <c r="D132" s="7" t="s">
        <v>4</v>
      </c>
      <c r="E132" s="8">
        <f>E134+E135+E136+E137</f>
        <v>8367160</v>
      </c>
      <c r="F132" s="8">
        <f aca="true" t="shared" si="28" ref="F132:L132">F134+F135+F136+F137</f>
        <v>0</v>
      </c>
      <c r="G132" s="8">
        <f t="shared" si="28"/>
        <v>8367160</v>
      </c>
      <c r="H132" s="8">
        <f t="shared" si="28"/>
        <v>0</v>
      </c>
      <c r="I132" s="8">
        <f t="shared" si="28"/>
        <v>0</v>
      </c>
      <c r="J132" s="8">
        <f t="shared" si="28"/>
        <v>0</v>
      </c>
      <c r="K132" s="8">
        <f t="shared" si="28"/>
        <v>0</v>
      </c>
      <c r="L132" s="8">
        <f t="shared" si="28"/>
        <v>0</v>
      </c>
      <c r="M132" s="153"/>
      <c r="N132" s="151"/>
      <c r="O132" s="151"/>
      <c r="P132" s="151"/>
      <c r="Q132" s="151"/>
      <c r="R132" s="151"/>
      <c r="S132" s="151"/>
      <c r="T132" s="151"/>
      <c r="U132" s="153"/>
    </row>
    <row r="133" spans="1:21" ht="12.75" customHeight="1">
      <c r="A133" s="153"/>
      <c r="B133" s="79"/>
      <c r="C133" s="82"/>
      <c r="D133" s="84" t="s">
        <v>38</v>
      </c>
      <c r="E133" s="85"/>
      <c r="F133" s="85"/>
      <c r="G133" s="85"/>
      <c r="H133" s="85"/>
      <c r="I133" s="85"/>
      <c r="J133" s="85"/>
      <c r="K133" s="85"/>
      <c r="L133" s="86"/>
      <c r="M133" s="153"/>
      <c r="N133" s="151"/>
      <c r="O133" s="151"/>
      <c r="P133" s="151"/>
      <c r="Q133" s="151"/>
      <c r="R133" s="151"/>
      <c r="S133" s="151"/>
      <c r="T133" s="151"/>
      <c r="U133" s="153"/>
    </row>
    <row r="134" spans="1:21" ht="12.75" customHeight="1">
      <c r="A134" s="153"/>
      <c r="B134" s="79"/>
      <c r="C134" s="82"/>
      <c r="D134" s="7" t="s">
        <v>2</v>
      </c>
      <c r="E134" s="8">
        <f>F134+G134+H134+I134+J134+K134+L134</f>
        <v>8367160</v>
      </c>
      <c r="F134" s="8">
        <v>0</v>
      </c>
      <c r="G134" s="8">
        <v>8367160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153"/>
      <c r="N134" s="151"/>
      <c r="O134" s="151"/>
      <c r="P134" s="151"/>
      <c r="Q134" s="151"/>
      <c r="R134" s="151"/>
      <c r="S134" s="151"/>
      <c r="T134" s="151"/>
      <c r="U134" s="153"/>
    </row>
    <row r="135" spans="1:21" ht="12.75" customHeight="1">
      <c r="A135" s="153"/>
      <c r="B135" s="79"/>
      <c r="C135" s="82"/>
      <c r="D135" s="7" t="s">
        <v>0</v>
      </c>
      <c r="E135" s="8">
        <f>F135+G135+H135+I135+J135+K135+L135</f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153"/>
      <c r="N135" s="151"/>
      <c r="O135" s="151"/>
      <c r="P135" s="151"/>
      <c r="Q135" s="151"/>
      <c r="R135" s="151"/>
      <c r="S135" s="151"/>
      <c r="T135" s="151"/>
      <c r="U135" s="153"/>
    </row>
    <row r="136" spans="1:21" ht="12.75" customHeight="1">
      <c r="A136" s="153"/>
      <c r="B136" s="79"/>
      <c r="C136" s="82"/>
      <c r="D136" s="7" t="s">
        <v>1</v>
      </c>
      <c r="E136" s="8">
        <f>F136+G136+H136+I136+J136+K136+L136</f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153"/>
      <c r="N136" s="151"/>
      <c r="O136" s="151"/>
      <c r="P136" s="151"/>
      <c r="Q136" s="151"/>
      <c r="R136" s="151"/>
      <c r="S136" s="151"/>
      <c r="T136" s="151"/>
      <c r="U136" s="153"/>
    </row>
    <row r="137" spans="1:21" ht="12.75" customHeight="1">
      <c r="A137" s="154"/>
      <c r="B137" s="80"/>
      <c r="C137" s="83"/>
      <c r="D137" s="7" t="s">
        <v>3</v>
      </c>
      <c r="E137" s="8">
        <f>F137+G137+H137+I137+J137+K137+L137</f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153"/>
      <c r="N137" s="151"/>
      <c r="O137" s="151"/>
      <c r="P137" s="151"/>
      <c r="Q137" s="151"/>
      <c r="R137" s="151"/>
      <c r="S137" s="151"/>
      <c r="T137" s="151"/>
      <c r="U137" s="153"/>
    </row>
    <row r="138" spans="1:21" ht="12.75" customHeight="1">
      <c r="A138" s="155" t="s">
        <v>113</v>
      </c>
      <c r="B138" s="156" t="s">
        <v>114</v>
      </c>
      <c r="C138" s="81" t="s">
        <v>30</v>
      </c>
      <c r="D138" s="7" t="s">
        <v>4</v>
      </c>
      <c r="E138" s="8">
        <f>E140+E141+E142+E143</f>
        <v>1825000</v>
      </c>
      <c r="F138" s="8">
        <f aca="true" t="shared" si="29" ref="F138:L138">F140+F141+F142+F143</f>
        <v>0</v>
      </c>
      <c r="G138" s="8">
        <f t="shared" si="29"/>
        <v>1825000</v>
      </c>
      <c r="H138" s="8">
        <f t="shared" si="29"/>
        <v>0</v>
      </c>
      <c r="I138" s="8">
        <f t="shared" si="29"/>
        <v>0</v>
      </c>
      <c r="J138" s="8">
        <f t="shared" si="29"/>
        <v>0</v>
      </c>
      <c r="K138" s="8">
        <f t="shared" si="29"/>
        <v>0</v>
      </c>
      <c r="L138" s="8">
        <f t="shared" si="29"/>
        <v>0</v>
      </c>
      <c r="M138" s="153"/>
      <c r="N138" s="151"/>
      <c r="O138" s="151"/>
      <c r="P138" s="151"/>
      <c r="Q138" s="151"/>
      <c r="R138" s="151"/>
      <c r="S138" s="151"/>
      <c r="T138" s="151"/>
      <c r="U138" s="153"/>
    </row>
    <row r="139" spans="1:21" ht="12.75" customHeight="1">
      <c r="A139" s="153"/>
      <c r="B139" s="79"/>
      <c r="C139" s="153"/>
      <c r="D139" s="84" t="s">
        <v>38</v>
      </c>
      <c r="E139" s="85"/>
      <c r="F139" s="85"/>
      <c r="G139" s="85"/>
      <c r="H139" s="85"/>
      <c r="I139" s="85"/>
      <c r="J139" s="85"/>
      <c r="K139" s="85"/>
      <c r="L139" s="86"/>
      <c r="M139" s="153"/>
      <c r="N139" s="151"/>
      <c r="O139" s="151"/>
      <c r="P139" s="151"/>
      <c r="Q139" s="151"/>
      <c r="R139" s="151"/>
      <c r="S139" s="151"/>
      <c r="T139" s="151"/>
      <c r="U139" s="153"/>
    </row>
    <row r="140" spans="1:21" ht="12.75" customHeight="1">
      <c r="A140" s="153"/>
      <c r="B140" s="79"/>
      <c r="C140" s="153"/>
      <c r="D140" s="7" t="s">
        <v>2</v>
      </c>
      <c r="E140" s="8">
        <f>F140+G140+H140+I140+J140+K140+L140</f>
        <v>1825000</v>
      </c>
      <c r="F140" s="8">
        <v>0</v>
      </c>
      <c r="G140" s="8">
        <v>1825000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153"/>
      <c r="N140" s="151"/>
      <c r="O140" s="151"/>
      <c r="P140" s="151"/>
      <c r="Q140" s="151"/>
      <c r="R140" s="151"/>
      <c r="S140" s="151"/>
      <c r="T140" s="151"/>
      <c r="U140" s="153"/>
    </row>
    <row r="141" spans="1:21" ht="12.75" customHeight="1">
      <c r="A141" s="153"/>
      <c r="B141" s="79"/>
      <c r="C141" s="153"/>
      <c r="D141" s="7" t="s">
        <v>0</v>
      </c>
      <c r="E141" s="8">
        <f>F141+G141+H141+I141+J141+K141+L141</f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153"/>
      <c r="N141" s="151"/>
      <c r="O141" s="151"/>
      <c r="P141" s="151"/>
      <c r="Q141" s="151"/>
      <c r="R141" s="151"/>
      <c r="S141" s="151"/>
      <c r="T141" s="151"/>
      <c r="U141" s="153"/>
    </row>
    <row r="142" spans="1:21" ht="12.75" customHeight="1">
      <c r="A142" s="153"/>
      <c r="B142" s="79"/>
      <c r="C142" s="153"/>
      <c r="D142" s="7" t="s">
        <v>1</v>
      </c>
      <c r="E142" s="8">
        <f>F142+G142+H142+I142+J142+K142+L142</f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153"/>
      <c r="N142" s="151"/>
      <c r="O142" s="151"/>
      <c r="P142" s="151"/>
      <c r="Q142" s="151"/>
      <c r="R142" s="151"/>
      <c r="S142" s="151"/>
      <c r="T142" s="151"/>
      <c r="U142" s="153"/>
    </row>
    <row r="143" spans="1:21" ht="12.75" customHeight="1">
      <c r="A143" s="154"/>
      <c r="B143" s="80"/>
      <c r="C143" s="154"/>
      <c r="D143" s="7" t="s">
        <v>3</v>
      </c>
      <c r="E143" s="8">
        <f>F143+G143+H143+I143+J143+K143+L143</f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154"/>
      <c r="N143" s="152"/>
      <c r="O143" s="152"/>
      <c r="P143" s="152"/>
      <c r="Q143" s="152"/>
      <c r="R143" s="152"/>
      <c r="S143" s="152"/>
      <c r="T143" s="152"/>
      <c r="U143" s="154"/>
    </row>
    <row r="144" spans="1:21" ht="12.75" customHeight="1">
      <c r="A144" s="96"/>
      <c r="B144" s="97" t="s">
        <v>72</v>
      </c>
      <c r="C144" s="81" t="s">
        <v>17</v>
      </c>
      <c r="D144" s="7" t="s">
        <v>4</v>
      </c>
      <c r="E144" s="8">
        <f>E146+E147+E148+E149</f>
        <v>13537433</v>
      </c>
      <c r="F144" s="8">
        <f aca="true" t="shared" si="30" ref="F144:L144">F146+F147+F148+F149</f>
        <v>3345273</v>
      </c>
      <c r="G144" s="8">
        <f t="shared" si="30"/>
        <v>10192160</v>
      </c>
      <c r="H144" s="8">
        <f t="shared" si="30"/>
        <v>0</v>
      </c>
      <c r="I144" s="8">
        <f t="shared" si="30"/>
        <v>0</v>
      </c>
      <c r="J144" s="8">
        <f t="shared" si="30"/>
        <v>0</v>
      </c>
      <c r="K144" s="8">
        <f t="shared" si="30"/>
        <v>0</v>
      </c>
      <c r="L144" s="8">
        <f t="shared" si="30"/>
        <v>0</v>
      </c>
      <c r="M144" s="102"/>
      <c r="N144" s="87"/>
      <c r="O144" s="87"/>
      <c r="P144" s="87"/>
      <c r="Q144" s="87"/>
      <c r="R144" s="87"/>
      <c r="S144" s="87"/>
      <c r="T144" s="87"/>
      <c r="U144" s="108"/>
    </row>
    <row r="145" spans="1:21" ht="16.5" customHeight="1">
      <c r="A145" s="96"/>
      <c r="B145" s="98"/>
      <c r="C145" s="82"/>
      <c r="D145" s="84" t="s">
        <v>38</v>
      </c>
      <c r="E145" s="85"/>
      <c r="F145" s="85"/>
      <c r="G145" s="85"/>
      <c r="H145" s="85"/>
      <c r="I145" s="85"/>
      <c r="J145" s="85"/>
      <c r="K145" s="85"/>
      <c r="L145" s="86"/>
      <c r="M145" s="103"/>
      <c r="N145" s="88"/>
      <c r="O145" s="88"/>
      <c r="P145" s="88"/>
      <c r="Q145" s="88"/>
      <c r="R145" s="88"/>
      <c r="S145" s="88"/>
      <c r="T145" s="88"/>
      <c r="U145" s="109"/>
    </row>
    <row r="146" spans="1:21" ht="12.75" customHeight="1">
      <c r="A146" s="96"/>
      <c r="B146" s="98"/>
      <c r="C146" s="82"/>
      <c r="D146" s="7" t="s">
        <v>2</v>
      </c>
      <c r="E146" s="8">
        <f>F146+G146+H146+I146+J146+K146+L146</f>
        <v>13537433</v>
      </c>
      <c r="F146" s="8">
        <f>F110+F116+F122+F128</f>
        <v>3345273</v>
      </c>
      <c r="G146" s="8">
        <f>G110+G116+G122+G128+G134+G140</f>
        <v>10192160</v>
      </c>
      <c r="H146" s="8">
        <f>H110+H116+H122+H128</f>
        <v>0</v>
      </c>
      <c r="I146" s="8">
        <f>I110+I116+I122+I128</f>
        <v>0</v>
      </c>
      <c r="J146" s="8">
        <f>J110+J116+J122+J128</f>
        <v>0</v>
      </c>
      <c r="K146" s="8">
        <f>K110+K116+K122+K128</f>
        <v>0</v>
      </c>
      <c r="L146" s="8">
        <f>L110+L116+L122+L128</f>
        <v>0</v>
      </c>
      <c r="M146" s="103"/>
      <c r="N146" s="88"/>
      <c r="O146" s="88"/>
      <c r="P146" s="88"/>
      <c r="Q146" s="88"/>
      <c r="R146" s="88"/>
      <c r="S146" s="88"/>
      <c r="T146" s="88"/>
      <c r="U146" s="109"/>
    </row>
    <row r="147" spans="1:21" ht="12.75" customHeight="1">
      <c r="A147" s="96"/>
      <c r="B147" s="98"/>
      <c r="C147" s="82"/>
      <c r="D147" s="7" t="s">
        <v>0</v>
      </c>
      <c r="E147" s="8">
        <f>F147+G147+H147+I147+J147+K147+L147</f>
        <v>0</v>
      </c>
      <c r="F147" s="8">
        <f>F111+F117+F123+F129</f>
        <v>0</v>
      </c>
      <c r="G147" s="8">
        <f aca="true" t="shared" si="31" ref="G147:L149">G111+G117+G123+G129</f>
        <v>0</v>
      </c>
      <c r="H147" s="8">
        <f t="shared" si="31"/>
        <v>0</v>
      </c>
      <c r="I147" s="8">
        <f t="shared" si="31"/>
        <v>0</v>
      </c>
      <c r="J147" s="8">
        <f t="shared" si="31"/>
        <v>0</v>
      </c>
      <c r="K147" s="8">
        <f t="shared" si="31"/>
        <v>0</v>
      </c>
      <c r="L147" s="8">
        <f t="shared" si="31"/>
        <v>0</v>
      </c>
      <c r="M147" s="103"/>
      <c r="N147" s="88"/>
      <c r="O147" s="88"/>
      <c r="P147" s="88"/>
      <c r="Q147" s="88"/>
      <c r="R147" s="88"/>
      <c r="S147" s="88"/>
      <c r="T147" s="88"/>
      <c r="U147" s="109"/>
    </row>
    <row r="148" spans="1:21" ht="12.75" customHeight="1">
      <c r="A148" s="96"/>
      <c r="B148" s="98"/>
      <c r="C148" s="82"/>
      <c r="D148" s="7" t="s">
        <v>1</v>
      </c>
      <c r="E148" s="8">
        <f>F148+G148+H148+I148+J148+K148+L148</f>
        <v>0</v>
      </c>
      <c r="F148" s="8">
        <f>F112+F118+F124+F130</f>
        <v>0</v>
      </c>
      <c r="G148" s="8">
        <f t="shared" si="31"/>
        <v>0</v>
      </c>
      <c r="H148" s="8">
        <f t="shared" si="31"/>
        <v>0</v>
      </c>
      <c r="I148" s="8">
        <f t="shared" si="31"/>
        <v>0</v>
      </c>
      <c r="J148" s="8">
        <f t="shared" si="31"/>
        <v>0</v>
      </c>
      <c r="K148" s="8">
        <f t="shared" si="31"/>
        <v>0</v>
      </c>
      <c r="L148" s="8">
        <f t="shared" si="31"/>
        <v>0</v>
      </c>
      <c r="M148" s="103"/>
      <c r="N148" s="88"/>
      <c r="O148" s="88"/>
      <c r="P148" s="88"/>
      <c r="Q148" s="88"/>
      <c r="R148" s="88"/>
      <c r="S148" s="88"/>
      <c r="T148" s="88"/>
      <c r="U148" s="109"/>
    </row>
    <row r="149" spans="1:21" ht="12.75" customHeight="1">
      <c r="A149" s="96"/>
      <c r="B149" s="99"/>
      <c r="C149" s="83"/>
      <c r="D149" s="7" t="s">
        <v>3</v>
      </c>
      <c r="E149" s="8">
        <f>F149+G149+H149+I149+J149+K149+L149</f>
        <v>0</v>
      </c>
      <c r="F149" s="8">
        <f>F113+F119+F125+F131</f>
        <v>0</v>
      </c>
      <c r="G149" s="8">
        <f t="shared" si="31"/>
        <v>0</v>
      </c>
      <c r="H149" s="8">
        <f t="shared" si="31"/>
        <v>0</v>
      </c>
      <c r="I149" s="8">
        <f t="shared" si="31"/>
        <v>0</v>
      </c>
      <c r="J149" s="8">
        <f t="shared" si="31"/>
        <v>0</v>
      </c>
      <c r="K149" s="8">
        <f t="shared" si="31"/>
        <v>0</v>
      </c>
      <c r="L149" s="8">
        <f t="shared" si="31"/>
        <v>0</v>
      </c>
      <c r="M149" s="103"/>
      <c r="N149" s="89"/>
      <c r="O149" s="89"/>
      <c r="P149" s="89"/>
      <c r="Q149" s="89"/>
      <c r="R149" s="89"/>
      <c r="S149" s="89"/>
      <c r="T149" s="89"/>
      <c r="U149" s="109"/>
    </row>
    <row r="150" spans="1:21" ht="12.75">
      <c r="A150" s="6">
        <v>6</v>
      </c>
      <c r="B150" s="127" t="s">
        <v>59</v>
      </c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9"/>
    </row>
    <row r="151" spans="1:21" ht="13.5" customHeight="1">
      <c r="A151" s="96" t="s">
        <v>60</v>
      </c>
      <c r="B151" s="104" t="s">
        <v>96</v>
      </c>
      <c r="C151" s="81" t="s">
        <v>17</v>
      </c>
      <c r="D151" s="7" t="s">
        <v>4</v>
      </c>
      <c r="E151" s="8">
        <f>E153+E154+E155+E156</f>
        <v>518644</v>
      </c>
      <c r="F151" s="8">
        <f aca="true" t="shared" si="32" ref="F151:L151">F153+F154+F155+F156</f>
        <v>518644</v>
      </c>
      <c r="G151" s="8">
        <f t="shared" si="32"/>
        <v>0</v>
      </c>
      <c r="H151" s="8">
        <f t="shared" si="32"/>
        <v>0</v>
      </c>
      <c r="I151" s="8">
        <f t="shared" si="32"/>
        <v>0</v>
      </c>
      <c r="J151" s="8">
        <f t="shared" si="32"/>
        <v>0</v>
      </c>
      <c r="K151" s="8">
        <f t="shared" si="32"/>
        <v>0</v>
      </c>
      <c r="L151" s="8">
        <f t="shared" si="32"/>
        <v>0</v>
      </c>
      <c r="M151" s="118" t="s">
        <v>77</v>
      </c>
      <c r="N151" s="93">
        <v>100</v>
      </c>
      <c r="O151" s="93">
        <v>0</v>
      </c>
      <c r="P151" s="93">
        <v>0</v>
      </c>
      <c r="Q151" s="93">
        <v>0</v>
      </c>
      <c r="R151" s="93">
        <v>0</v>
      </c>
      <c r="S151" s="93">
        <v>0</v>
      </c>
      <c r="T151" s="93">
        <v>0</v>
      </c>
      <c r="U151" s="115" t="s">
        <v>41</v>
      </c>
    </row>
    <row r="152" spans="1:21" ht="16.5" customHeight="1">
      <c r="A152" s="96"/>
      <c r="B152" s="104"/>
      <c r="C152" s="82"/>
      <c r="D152" s="84" t="s">
        <v>38</v>
      </c>
      <c r="E152" s="85"/>
      <c r="F152" s="85"/>
      <c r="G152" s="85"/>
      <c r="H152" s="85"/>
      <c r="I152" s="85"/>
      <c r="J152" s="85"/>
      <c r="K152" s="85"/>
      <c r="L152" s="86"/>
      <c r="M152" s="119"/>
      <c r="N152" s="94"/>
      <c r="O152" s="94"/>
      <c r="P152" s="94"/>
      <c r="Q152" s="94"/>
      <c r="R152" s="94"/>
      <c r="S152" s="94"/>
      <c r="T152" s="94"/>
      <c r="U152" s="101"/>
    </row>
    <row r="153" spans="1:21" ht="12.75" customHeight="1">
      <c r="A153" s="96"/>
      <c r="B153" s="104"/>
      <c r="C153" s="82"/>
      <c r="D153" s="7" t="s">
        <v>2</v>
      </c>
      <c r="E153" s="8">
        <f>F153+G153+H153+I153+J153+K153+L153</f>
        <v>518644</v>
      </c>
      <c r="F153" s="8">
        <v>518644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119"/>
      <c r="N153" s="94"/>
      <c r="O153" s="94"/>
      <c r="P153" s="94"/>
      <c r="Q153" s="94"/>
      <c r="R153" s="94"/>
      <c r="S153" s="94"/>
      <c r="T153" s="94"/>
      <c r="U153" s="101"/>
    </row>
    <row r="154" spans="1:21" ht="12.75" customHeight="1">
      <c r="A154" s="96"/>
      <c r="B154" s="104"/>
      <c r="C154" s="82"/>
      <c r="D154" s="7" t="s">
        <v>0</v>
      </c>
      <c r="E154" s="8">
        <f>F154+G154+H154+I154+J154+K154+L154</f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119"/>
      <c r="N154" s="94"/>
      <c r="O154" s="94"/>
      <c r="P154" s="94"/>
      <c r="Q154" s="94"/>
      <c r="R154" s="94"/>
      <c r="S154" s="94"/>
      <c r="T154" s="94"/>
      <c r="U154" s="101"/>
    </row>
    <row r="155" spans="1:21" ht="12.75" customHeight="1">
      <c r="A155" s="96"/>
      <c r="B155" s="104"/>
      <c r="C155" s="82"/>
      <c r="D155" s="7" t="s">
        <v>1</v>
      </c>
      <c r="E155" s="8">
        <f>F155+G155+H155+I155+J155+K155+L155</f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119"/>
      <c r="N155" s="94"/>
      <c r="O155" s="94"/>
      <c r="P155" s="94"/>
      <c r="Q155" s="94"/>
      <c r="R155" s="94"/>
      <c r="S155" s="94"/>
      <c r="T155" s="94"/>
      <c r="U155" s="101"/>
    </row>
    <row r="156" spans="1:21" ht="12.75" customHeight="1">
      <c r="A156" s="96"/>
      <c r="B156" s="104"/>
      <c r="C156" s="83"/>
      <c r="D156" s="7" t="s">
        <v>3</v>
      </c>
      <c r="E156" s="8">
        <f>F156+G156+H156+I156+J156+K156+L156</f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120"/>
      <c r="N156" s="95"/>
      <c r="O156" s="95"/>
      <c r="P156" s="95"/>
      <c r="Q156" s="95"/>
      <c r="R156" s="95"/>
      <c r="S156" s="95"/>
      <c r="T156" s="95"/>
      <c r="U156" s="117"/>
    </row>
    <row r="157" spans="1:21" ht="12.75" customHeight="1">
      <c r="A157" s="96"/>
      <c r="B157" s="97" t="s">
        <v>73</v>
      </c>
      <c r="C157" s="81" t="s">
        <v>17</v>
      </c>
      <c r="D157" s="7" t="s">
        <v>4</v>
      </c>
      <c r="E157" s="8">
        <f>E159+E160+E161+E162</f>
        <v>518644</v>
      </c>
      <c r="F157" s="8">
        <f aca="true" t="shared" si="33" ref="F157:L157">F159+F160+F161+F162</f>
        <v>518644</v>
      </c>
      <c r="G157" s="8">
        <f t="shared" si="33"/>
        <v>0</v>
      </c>
      <c r="H157" s="8">
        <f t="shared" si="33"/>
        <v>0</v>
      </c>
      <c r="I157" s="8">
        <f t="shared" si="33"/>
        <v>0</v>
      </c>
      <c r="J157" s="8">
        <f t="shared" si="33"/>
        <v>0</v>
      </c>
      <c r="K157" s="8">
        <f t="shared" si="33"/>
        <v>0</v>
      </c>
      <c r="L157" s="8">
        <f t="shared" si="33"/>
        <v>0</v>
      </c>
      <c r="M157" s="102"/>
      <c r="N157" s="87"/>
      <c r="O157" s="87"/>
      <c r="P157" s="87"/>
      <c r="Q157" s="87"/>
      <c r="R157" s="87"/>
      <c r="S157" s="87"/>
      <c r="T157" s="87"/>
      <c r="U157" s="100"/>
    </row>
    <row r="158" spans="1:21" ht="16.5" customHeight="1">
      <c r="A158" s="96"/>
      <c r="B158" s="98"/>
      <c r="C158" s="82"/>
      <c r="D158" s="84" t="s">
        <v>38</v>
      </c>
      <c r="E158" s="85"/>
      <c r="F158" s="85"/>
      <c r="G158" s="85"/>
      <c r="H158" s="85"/>
      <c r="I158" s="85"/>
      <c r="J158" s="85"/>
      <c r="K158" s="85"/>
      <c r="L158" s="86"/>
      <c r="M158" s="103"/>
      <c r="N158" s="88"/>
      <c r="O158" s="88"/>
      <c r="P158" s="88"/>
      <c r="Q158" s="88"/>
      <c r="R158" s="88"/>
      <c r="S158" s="88"/>
      <c r="T158" s="88"/>
      <c r="U158" s="101"/>
    </row>
    <row r="159" spans="1:21" ht="12.75">
      <c r="A159" s="96"/>
      <c r="B159" s="98"/>
      <c r="C159" s="82"/>
      <c r="D159" s="7" t="s">
        <v>2</v>
      </c>
      <c r="E159" s="8">
        <f>F159+G159+H159+I159+J159+K159+L159</f>
        <v>518644</v>
      </c>
      <c r="F159" s="8">
        <f>F153</f>
        <v>518644</v>
      </c>
      <c r="G159" s="8">
        <f aca="true" t="shared" si="34" ref="G159:L159">G153</f>
        <v>0</v>
      </c>
      <c r="H159" s="8">
        <f t="shared" si="34"/>
        <v>0</v>
      </c>
      <c r="I159" s="8">
        <f t="shared" si="34"/>
        <v>0</v>
      </c>
      <c r="J159" s="8">
        <f t="shared" si="34"/>
        <v>0</v>
      </c>
      <c r="K159" s="8">
        <f t="shared" si="34"/>
        <v>0</v>
      </c>
      <c r="L159" s="8">
        <f t="shared" si="34"/>
        <v>0</v>
      </c>
      <c r="M159" s="103"/>
      <c r="N159" s="88"/>
      <c r="O159" s="88"/>
      <c r="P159" s="88"/>
      <c r="Q159" s="88"/>
      <c r="R159" s="88"/>
      <c r="S159" s="88"/>
      <c r="T159" s="88"/>
      <c r="U159" s="101"/>
    </row>
    <row r="160" spans="1:21" ht="12.75">
      <c r="A160" s="96"/>
      <c r="B160" s="98"/>
      <c r="C160" s="82"/>
      <c r="D160" s="7" t="s">
        <v>0</v>
      </c>
      <c r="E160" s="8">
        <f>F160+G160+H160+I160+J160+K160+L160</f>
        <v>0</v>
      </c>
      <c r="F160" s="8">
        <f>F154</f>
        <v>0</v>
      </c>
      <c r="G160" s="8">
        <f aca="true" t="shared" si="35" ref="G160:L160">G154</f>
        <v>0</v>
      </c>
      <c r="H160" s="8">
        <f t="shared" si="35"/>
        <v>0</v>
      </c>
      <c r="I160" s="8">
        <f t="shared" si="35"/>
        <v>0</v>
      </c>
      <c r="J160" s="8">
        <f t="shared" si="35"/>
        <v>0</v>
      </c>
      <c r="K160" s="8">
        <f t="shared" si="35"/>
        <v>0</v>
      </c>
      <c r="L160" s="8">
        <f t="shared" si="35"/>
        <v>0</v>
      </c>
      <c r="M160" s="103"/>
      <c r="N160" s="88"/>
      <c r="O160" s="88"/>
      <c r="P160" s="88"/>
      <c r="Q160" s="88"/>
      <c r="R160" s="88"/>
      <c r="S160" s="88"/>
      <c r="T160" s="88"/>
      <c r="U160" s="101"/>
    </row>
    <row r="161" spans="1:21" ht="12.75">
      <c r="A161" s="96"/>
      <c r="B161" s="98"/>
      <c r="C161" s="82"/>
      <c r="D161" s="7" t="s">
        <v>1</v>
      </c>
      <c r="E161" s="8">
        <f>F161+G161+H161+I161+J161+K161+L161</f>
        <v>0</v>
      </c>
      <c r="F161" s="8">
        <f aca="true" t="shared" si="36" ref="F161:L161">F155</f>
        <v>0</v>
      </c>
      <c r="G161" s="8">
        <f t="shared" si="36"/>
        <v>0</v>
      </c>
      <c r="H161" s="8">
        <f t="shared" si="36"/>
        <v>0</v>
      </c>
      <c r="I161" s="8">
        <f t="shared" si="36"/>
        <v>0</v>
      </c>
      <c r="J161" s="8">
        <f t="shared" si="36"/>
        <v>0</v>
      </c>
      <c r="K161" s="8">
        <f t="shared" si="36"/>
        <v>0</v>
      </c>
      <c r="L161" s="8">
        <f t="shared" si="36"/>
        <v>0</v>
      </c>
      <c r="M161" s="103"/>
      <c r="N161" s="88"/>
      <c r="O161" s="88"/>
      <c r="P161" s="88"/>
      <c r="Q161" s="88"/>
      <c r="R161" s="88"/>
      <c r="S161" s="88"/>
      <c r="T161" s="88"/>
      <c r="U161" s="101"/>
    </row>
    <row r="162" spans="1:21" ht="12.75">
      <c r="A162" s="96"/>
      <c r="B162" s="99"/>
      <c r="C162" s="83"/>
      <c r="D162" s="7" t="s">
        <v>3</v>
      </c>
      <c r="E162" s="8">
        <f>F162+G162+H162+I162+J162+K162+L162</f>
        <v>0</v>
      </c>
      <c r="F162" s="8">
        <f aca="true" t="shared" si="37" ref="F162:L162">F156</f>
        <v>0</v>
      </c>
      <c r="G162" s="8">
        <f t="shared" si="37"/>
        <v>0</v>
      </c>
      <c r="H162" s="8">
        <f t="shared" si="37"/>
        <v>0</v>
      </c>
      <c r="I162" s="8">
        <f t="shared" si="37"/>
        <v>0</v>
      </c>
      <c r="J162" s="8">
        <f t="shared" si="37"/>
        <v>0</v>
      </c>
      <c r="K162" s="8">
        <f t="shared" si="37"/>
        <v>0</v>
      </c>
      <c r="L162" s="8">
        <f t="shared" si="37"/>
        <v>0</v>
      </c>
      <c r="M162" s="103"/>
      <c r="N162" s="89"/>
      <c r="O162" s="89"/>
      <c r="P162" s="89"/>
      <c r="Q162" s="89"/>
      <c r="R162" s="89"/>
      <c r="S162" s="89"/>
      <c r="T162" s="89"/>
      <c r="U162" s="101"/>
    </row>
    <row r="163" spans="1:21" ht="12.75">
      <c r="A163" s="6">
        <v>7</v>
      </c>
      <c r="B163" s="105" t="s">
        <v>62</v>
      </c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7"/>
    </row>
    <row r="164" spans="1:21" ht="13.5" customHeight="1">
      <c r="A164" s="96" t="s">
        <v>61</v>
      </c>
      <c r="B164" s="104" t="s">
        <v>97</v>
      </c>
      <c r="C164" s="81" t="s">
        <v>17</v>
      </c>
      <c r="D164" s="7" t="s">
        <v>4</v>
      </c>
      <c r="E164" s="8">
        <f>E166+E167+E168+E169</f>
        <v>660451</v>
      </c>
      <c r="F164" s="8">
        <f aca="true" t="shared" si="38" ref="F164:L164">F166+F167+F168+F169</f>
        <v>660451</v>
      </c>
      <c r="G164" s="8">
        <f t="shared" si="38"/>
        <v>0</v>
      </c>
      <c r="H164" s="8">
        <f t="shared" si="38"/>
        <v>0</v>
      </c>
      <c r="I164" s="8">
        <f t="shared" si="38"/>
        <v>0</v>
      </c>
      <c r="J164" s="8">
        <f t="shared" si="38"/>
        <v>0</v>
      </c>
      <c r="K164" s="8">
        <f t="shared" si="38"/>
        <v>0</v>
      </c>
      <c r="L164" s="8">
        <f t="shared" si="38"/>
        <v>0</v>
      </c>
      <c r="M164" s="118" t="s">
        <v>77</v>
      </c>
      <c r="N164" s="93">
        <v>100</v>
      </c>
      <c r="O164" s="93">
        <v>0</v>
      </c>
      <c r="P164" s="93">
        <v>0</v>
      </c>
      <c r="Q164" s="93">
        <v>0</v>
      </c>
      <c r="R164" s="93">
        <v>0</v>
      </c>
      <c r="S164" s="93">
        <v>0</v>
      </c>
      <c r="T164" s="93">
        <v>0</v>
      </c>
      <c r="U164" s="115" t="s">
        <v>41</v>
      </c>
    </row>
    <row r="165" spans="1:21" ht="16.5" customHeight="1">
      <c r="A165" s="96"/>
      <c r="B165" s="104"/>
      <c r="C165" s="82"/>
      <c r="D165" s="84" t="s">
        <v>38</v>
      </c>
      <c r="E165" s="85"/>
      <c r="F165" s="85"/>
      <c r="G165" s="85"/>
      <c r="H165" s="85"/>
      <c r="I165" s="85"/>
      <c r="J165" s="85"/>
      <c r="K165" s="85"/>
      <c r="L165" s="86"/>
      <c r="M165" s="119"/>
      <c r="N165" s="94"/>
      <c r="O165" s="94"/>
      <c r="P165" s="94"/>
      <c r="Q165" s="94"/>
      <c r="R165" s="94"/>
      <c r="S165" s="94"/>
      <c r="T165" s="94"/>
      <c r="U165" s="101"/>
    </row>
    <row r="166" spans="1:21" ht="12.75" customHeight="1">
      <c r="A166" s="96"/>
      <c r="B166" s="104"/>
      <c r="C166" s="82"/>
      <c r="D166" s="7" t="s">
        <v>2</v>
      </c>
      <c r="E166" s="8">
        <f>F166+G166+H166+I166+J166+K166+L166</f>
        <v>660451</v>
      </c>
      <c r="F166" s="8">
        <v>660451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119"/>
      <c r="N166" s="94"/>
      <c r="O166" s="94"/>
      <c r="P166" s="94"/>
      <c r="Q166" s="94"/>
      <c r="R166" s="94"/>
      <c r="S166" s="94"/>
      <c r="T166" s="94"/>
      <c r="U166" s="101"/>
    </row>
    <row r="167" spans="1:21" ht="12.75" customHeight="1">
      <c r="A167" s="96"/>
      <c r="B167" s="104"/>
      <c r="C167" s="82"/>
      <c r="D167" s="7" t="s">
        <v>0</v>
      </c>
      <c r="E167" s="8">
        <f>F167+G167+H167+I167+J167+K167+L167</f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119"/>
      <c r="N167" s="94"/>
      <c r="O167" s="94"/>
      <c r="P167" s="94"/>
      <c r="Q167" s="94"/>
      <c r="R167" s="94"/>
      <c r="S167" s="94"/>
      <c r="T167" s="94"/>
      <c r="U167" s="101"/>
    </row>
    <row r="168" spans="1:21" ht="12.75" customHeight="1">
      <c r="A168" s="96"/>
      <c r="B168" s="104"/>
      <c r="C168" s="82"/>
      <c r="D168" s="7" t="s">
        <v>1</v>
      </c>
      <c r="E168" s="8">
        <f>F168+G168+H168+I168+J168+K168+L168</f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119"/>
      <c r="N168" s="94"/>
      <c r="O168" s="94"/>
      <c r="P168" s="94"/>
      <c r="Q168" s="94"/>
      <c r="R168" s="94"/>
      <c r="S168" s="94"/>
      <c r="T168" s="94"/>
      <c r="U168" s="101"/>
    </row>
    <row r="169" spans="1:21" ht="12.75" customHeight="1">
      <c r="A169" s="96"/>
      <c r="B169" s="104"/>
      <c r="C169" s="83"/>
      <c r="D169" s="7" t="s">
        <v>3</v>
      </c>
      <c r="E169" s="8">
        <f>F169+G169+H169+I169+J169+K169+L169</f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120"/>
      <c r="N169" s="95"/>
      <c r="O169" s="95"/>
      <c r="P169" s="95"/>
      <c r="Q169" s="95"/>
      <c r="R169" s="95"/>
      <c r="S169" s="95"/>
      <c r="T169" s="95"/>
      <c r="U169" s="117"/>
    </row>
    <row r="170" spans="1:21" ht="12.75" customHeight="1">
      <c r="A170" s="96"/>
      <c r="B170" s="97" t="s">
        <v>74</v>
      </c>
      <c r="C170" s="81" t="s">
        <v>17</v>
      </c>
      <c r="D170" s="7" t="s">
        <v>4</v>
      </c>
      <c r="E170" s="8">
        <f>E172+E173+E174+E175</f>
        <v>660451</v>
      </c>
      <c r="F170" s="8">
        <f aca="true" t="shared" si="39" ref="F170:L170">F172+F173+F174+F175</f>
        <v>660451</v>
      </c>
      <c r="G170" s="8">
        <f t="shared" si="39"/>
        <v>0</v>
      </c>
      <c r="H170" s="8">
        <f t="shared" si="39"/>
        <v>0</v>
      </c>
      <c r="I170" s="8">
        <f t="shared" si="39"/>
        <v>0</v>
      </c>
      <c r="J170" s="8">
        <f t="shared" si="39"/>
        <v>0</v>
      </c>
      <c r="K170" s="8">
        <f t="shared" si="39"/>
        <v>0</v>
      </c>
      <c r="L170" s="8">
        <f t="shared" si="39"/>
        <v>0</v>
      </c>
      <c r="M170" s="102"/>
      <c r="N170" s="87"/>
      <c r="O170" s="87"/>
      <c r="P170" s="87"/>
      <c r="Q170" s="87"/>
      <c r="R170" s="87"/>
      <c r="S170" s="87"/>
      <c r="T170" s="87"/>
      <c r="U170" s="100"/>
    </row>
    <row r="171" spans="1:21" ht="16.5" customHeight="1">
      <c r="A171" s="96"/>
      <c r="B171" s="98"/>
      <c r="C171" s="82"/>
      <c r="D171" s="84" t="s">
        <v>38</v>
      </c>
      <c r="E171" s="85"/>
      <c r="F171" s="85"/>
      <c r="G171" s="85"/>
      <c r="H171" s="85"/>
      <c r="I171" s="85"/>
      <c r="J171" s="85"/>
      <c r="K171" s="85"/>
      <c r="L171" s="86"/>
      <c r="M171" s="103"/>
      <c r="N171" s="88"/>
      <c r="O171" s="88"/>
      <c r="P171" s="88"/>
      <c r="Q171" s="88"/>
      <c r="R171" s="88"/>
      <c r="S171" s="88"/>
      <c r="T171" s="88"/>
      <c r="U171" s="101"/>
    </row>
    <row r="172" spans="1:21" ht="12.75">
      <c r="A172" s="96"/>
      <c r="B172" s="98"/>
      <c r="C172" s="82"/>
      <c r="D172" s="7" t="s">
        <v>2</v>
      </c>
      <c r="E172" s="8">
        <f>F172+G172+H172+I172+J172+K172+L172</f>
        <v>660451</v>
      </c>
      <c r="F172" s="8">
        <f>F166</f>
        <v>660451</v>
      </c>
      <c r="G172" s="8">
        <f aca="true" t="shared" si="40" ref="G172:L172">G166</f>
        <v>0</v>
      </c>
      <c r="H172" s="8">
        <f t="shared" si="40"/>
        <v>0</v>
      </c>
      <c r="I172" s="8">
        <f t="shared" si="40"/>
        <v>0</v>
      </c>
      <c r="J172" s="8">
        <f t="shared" si="40"/>
        <v>0</v>
      </c>
      <c r="K172" s="8">
        <f t="shared" si="40"/>
        <v>0</v>
      </c>
      <c r="L172" s="8">
        <f t="shared" si="40"/>
        <v>0</v>
      </c>
      <c r="M172" s="103"/>
      <c r="N172" s="88"/>
      <c r="O172" s="88"/>
      <c r="P172" s="88"/>
      <c r="Q172" s="88"/>
      <c r="R172" s="88"/>
      <c r="S172" s="88"/>
      <c r="T172" s="88"/>
      <c r="U172" s="101"/>
    </row>
    <row r="173" spans="1:21" ht="12.75">
      <c r="A173" s="96"/>
      <c r="B173" s="98"/>
      <c r="C173" s="82"/>
      <c r="D173" s="7" t="s">
        <v>0</v>
      </c>
      <c r="E173" s="8">
        <f>F173+G173+H173+I173+J173+K173+L173</f>
        <v>0</v>
      </c>
      <c r="F173" s="8">
        <f>F167</f>
        <v>0</v>
      </c>
      <c r="G173" s="8">
        <f aca="true" t="shared" si="41" ref="G173:L173">G167</f>
        <v>0</v>
      </c>
      <c r="H173" s="8">
        <f t="shared" si="41"/>
        <v>0</v>
      </c>
      <c r="I173" s="8">
        <f t="shared" si="41"/>
        <v>0</v>
      </c>
      <c r="J173" s="8">
        <f t="shared" si="41"/>
        <v>0</v>
      </c>
      <c r="K173" s="8">
        <f t="shared" si="41"/>
        <v>0</v>
      </c>
      <c r="L173" s="8">
        <f t="shared" si="41"/>
        <v>0</v>
      </c>
      <c r="M173" s="103"/>
      <c r="N173" s="88"/>
      <c r="O173" s="88"/>
      <c r="P173" s="88"/>
      <c r="Q173" s="88"/>
      <c r="R173" s="88"/>
      <c r="S173" s="88"/>
      <c r="T173" s="88"/>
      <c r="U173" s="101"/>
    </row>
    <row r="174" spans="1:21" ht="12.75">
      <c r="A174" s="96"/>
      <c r="B174" s="98"/>
      <c r="C174" s="82"/>
      <c r="D174" s="7" t="s">
        <v>1</v>
      </c>
      <c r="E174" s="8">
        <f>F174+G174+H174+I174+J174+K174+L174</f>
        <v>0</v>
      </c>
      <c r="F174" s="8">
        <f aca="true" t="shared" si="42" ref="F174:L174">F168</f>
        <v>0</v>
      </c>
      <c r="G174" s="8">
        <f t="shared" si="42"/>
        <v>0</v>
      </c>
      <c r="H174" s="8">
        <f t="shared" si="42"/>
        <v>0</v>
      </c>
      <c r="I174" s="8">
        <f t="shared" si="42"/>
        <v>0</v>
      </c>
      <c r="J174" s="8">
        <f t="shared" si="42"/>
        <v>0</v>
      </c>
      <c r="K174" s="8">
        <f t="shared" si="42"/>
        <v>0</v>
      </c>
      <c r="L174" s="8">
        <f t="shared" si="42"/>
        <v>0</v>
      </c>
      <c r="M174" s="103"/>
      <c r="N174" s="88"/>
      <c r="O174" s="88"/>
      <c r="P174" s="88"/>
      <c r="Q174" s="88"/>
      <c r="R174" s="88"/>
      <c r="S174" s="88"/>
      <c r="T174" s="88"/>
      <c r="U174" s="101"/>
    </row>
    <row r="175" spans="1:21" ht="12.75">
      <c r="A175" s="96"/>
      <c r="B175" s="99"/>
      <c r="C175" s="83"/>
      <c r="D175" s="7" t="s">
        <v>3</v>
      </c>
      <c r="E175" s="8">
        <f>F175+G175+H175+I175+J175+K175+L175</f>
        <v>0</v>
      </c>
      <c r="F175" s="8">
        <f aca="true" t="shared" si="43" ref="F175:L175">F169</f>
        <v>0</v>
      </c>
      <c r="G175" s="8">
        <f t="shared" si="43"/>
        <v>0</v>
      </c>
      <c r="H175" s="8">
        <f t="shared" si="43"/>
        <v>0</v>
      </c>
      <c r="I175" s="8">
        <f t="shared" si="43"/>
        <v>0</v>
      </c>
      <c r="J175" s="8">
        <f t="shared" si="43"/>
        <v>0</v>
      </c>
      <c r="K175" s="8">
        <f t="shared" si="43"/>
        <v>0</v>
      </c>
      <c r="L175" s="8">
        <f t="shared" si="43"/>
        <v>0</v>
      </c>
      <c r="M175" s="103"/>
      <c r="N175" s="89"/>
      <c r="O175" s="89"/>
      <c r="P175" s="89"/>
      <c r="Q175" s="89"/>
      <c r="R175" s="89"/>
      <c r="S175" s="89"/>
      <c r="T175" s="89"/>
      <c r="U175" s="101"/>
    </row>
    <row r="176" spans="1:21" ht="12.75" customHeight="1">
      <c r="A176" s="96"/>
      <c r="B176" s="130" t="s">
        <v>107</v>
      </c>
      <c r="C176" s="81" t="s">
        <v>17</v>
      </c>
      <c r="D176" s="9" t="s">
        <v>4</v>
      </c>
      <c r="E176" s="10">
        <f>E178+E179+E180+E181</f>
        <v>16618107.27</v>
      </c>
      <c r="F176" s="10">
        <f aca="true" t="shared" si="44" ref="F176:L176">F178+F179+F180+F181</f>
        <v>6425947.27</v>
      </c>
      <c r="G176" s="10">
        <f t="shared" si="44"/>
        <v>10192160</v>
      </c>
      <c r="H176" s="10">
        <f t="shared" si="44"/>
        <v>0</v>
      </c>
      <c r="I176" s="10">
        <f t="shared" si="44"/>
        <v>0</v>
      </c>
      <c r="J176" s="10">
        <f t="shared" si="44"/>
        <v>0</v>
      </c>
      <c r="K176" s="10">
        <f t="shared" si="44"/>
        <v>0</v>
      </c>
      <c r="L176" s="10">
        <f t="shared" si="44"/>
        <v>0</v>
      </c>
      <c r="M176" s="133"/>
      <c r="N176" s="122"/>
      <c r="O176" s="122"/>
      <c r="P176" s="122"/>
      <c r="Q176" s="122"/>
      <c r="R176" s="122"/>
      <c r="S176" s="122"/>
      <c r="T176" s="122"/>
      <c r="U176" s="115"/>
    </row>
    <row r="177" spans="1:21" ht="12.75">
      <c r="A177" s="96"/>
      <c r="B177" s="131"/>
      <c r="C177" s="82"/>
      <c r="D177" s="84" t="s">
        <v>38</v>
      </c>
      <c r="E177" s="85"/>
      <c r="F177" s="85"/>
      <c r="G177" s="85"/>
      <c r="H177" s="85"/>
      <c r="I177" s="85"/>
      <c r="J177" s="85"/>
      <c r="K177" s="85"/>
      <c r="L177" s="86"/>
      <c r="M177" s="134"/>
      <c r="N177" s="123"/>
      <c r="O177" s="123"/>
      <c r="P177" s="123"/>
      <c r="Q177" s="123"/>
      <c r="R177" s="123"/>
      <c r="S177" s="123"/>
      <c r="T177" s="123"/>
      <c r="U177" s="101"/>
    </row>
    <row r="178" spans="1:24" ht="12.75">
      <c r="A178" s="96"/>
      <c r="B178" s="131"/>
      <c r="C178" s="82"/>
      <c r="D178" s="7" t="s">
        <v>2</v>
      </c>
      <c r="E178" s="10">
        <f>F178+G178+H178+I178+J178+K178+L178</f>
        <v>16618107.27</v>
      </c>
      <c r="F178" s="8">
        <f aca="true" t="shared" si="45" ref="F178:G181">F34+F65+F90+F103+F146+F159+F172</f>
        <v>6425947.27</v>
      </c>
      <c r="G178" s="8">
        <f t="shared" si="45"/>
        <v>10192160</v>
      </c>
      <c r="H178" s="8">
        <f>H34+H65+H90+H103+H146+H159+H172</f>
        <v>0</v>
      </c>
      <c r="I178" s="8">
        <f>I34+I65+I90+I103+I146+I159+I172</f>
        <v>0</v>
      </c>
      <c r="J178" s="8">
        <f>J34+J65+J90+J103+J146+J159+J172</f>
        <v>0</v>
      </c>
      <c r="K178" s="8">
        <f>K34+K65+K90+K103+K146+K159+K172</f>
        <v>0</v>
      </c>
      <c r="L178" s="8">
        <f>L34+L65+L90+L103+L146+L159+L172</f>
        <v>0</v>
      </c>
      <c r="M178" s="134"/>
      <c r="N178" s="123"/>
      <c r="O178" s="123"/>
      <c r="P178" s="123"/>
      <c r="Q178" s="123"/>
      <c r="R178" s="123"/>
      <c r="S178" s="123"/>
      <c r="T178" s="123"/>
      <c r="U178" s="101"/>
      <c r="X178" s="11"/>
    </row>
    <row r="179" spans="1:21" ht="12.75">
      <c r="A179" s="96"/>
      <c r="B179" s="131"/>
      <c r="C179" s="82"/>
      <c r="D179" s="7" t="s">
        <v>0</v>
      </c>
      <c r="E179" s="10">
        <f>F179+G179+H179+I179+J179+K179+L179</f>
        <v>0</v>
      </c>
      <c r="F179" s="8">
        <f t="shared" si="45"/>
        <v>0</v>
      </c>
      <c r="G179" s="8">
        <f t="shared" si="45"/>
        <v>0</v>
      </c>
      <c r="H179" s="8">
        <f aca="true" t="shared" si="46" ref="H179:L181">H35+H66+H91+H104+H147+H160+H173</f>
        <v>0</v>
      </c>
      <c r="I179" s="8">
        <f t="shared" si="46"/>
        <v>0</v>
      </c>
      <c r="J179" s="8">
        <f t="shared" si="46"/>
        <v>0</v>
      </c>
      <c r="K179" s="8">
        <f t="shared" si="46"/>
        <v>0</v>
      </c>
      <c r="L179" s="8">
        <f t="shared" si="46"/>
        <v>0</v>
      </c>
      <c r="M179" s="134"/>
      <c r="N179" s="123"/>
      <c r="O179" s="123"/>
      <c r="P179" s="123"/>
      <c r="Q179" s="123"/>
      <c r="R179" s="123"/>
      <c r="S179" s="123"/>
      <c r="T179" s="123"/>
      <c r="U179" s="101"/>
    </row>
    <row r="180" spans="1:21" ht="12.75">
      <c r="A180" s="96"/>
      <c r="B180" s="131"/>
      <c r="C180" s="82"/>
      <c r="D180" s="7" t="s">
        <v>1</v>
      </c>
      <c r="E180" s="10">
        <f>F180+G180+H180+I180+J180+K180+L180</f>
        <v>0</v>
      </c>
      <c r="F180" s="8">
        <f t="shared" si="45"/>
        <v>0</v>
      </c>
      <c r="G180" s="8">
        <f t="shared" si="45"/>
        <v>0</v>
      </c>
      <c r="H180" s="8">
        <f t="shared" si="46"/>
        <v>0</v>
      </c>
      <c r="I180" s="8">
        <f t="shared" si="46"/>
        <v>0</v>
      </c>
      <c r="J180" s="8">
        <f t="shared" si="46"/>
        <v>0</v>
      </c>
      <c r="K180" s="8">
        <f t="shared" si="46"/>
        <v>0</v>
      </c>
      <c r="L180" s="8">
        <f t="shared" si="46"/>
        <v>0</v>
      </c>
      <c r="M180" s="134"/>
      <c r="N180" s="123"/>
      <c r="O180" s="123"/>
      <c r="P180" s="123"/>
      <c r="Q180" s="123"/>
      <c r="R180" s="123"/>
      <c r="S180" s="123"/>
      <c r="T180" s="123"/>
      <c r="U180" s="101"/>
    </row>
    <row r="181" spans="1:21" ht="12.75">
      <c r="A181" s="96"/>
      <c r="B181" s="132"/>
      <c r="C181" s="83"/>
      <c r="D181" s="7" t="s">
        <v>3</v>
      </c>
      <c r="E181" s="10">
        <f>F181+G181+H181+I181+J181+K181+L181</f>
        <v>0</v>
      </c>
      <c r="F181" s="8">
        <f t="shared" si="45"/>
        <v>0</v>
      </c>
      <c r="G181" s="8">
        <f t="shared" si="45"/>
        <v>0</v>
      </c>
      <c r="H181" s="8">
        <f t="shared" si="46"/>
        <v>0</v>
      </c>
      <c r="I181" s="8">
        <f t="shared" si="46"/>
        <v>0</v>
      </c>
      <c r="J181" s="8">
        <f t="shared" si="46"/>
        <v>0</v>
      </c>
      <c r="K181" s="8">
        <f t="shared" si="46"/>
        <v>0</v>
      </c>
      <c r="L181" s="8">
        <f t="shared" si="46"/>
        <v>0</v>
      </c>
      <c r="M181" s="135"/>
      <c r="N181" s="124"/>
      <c r="O181" s="124"/>
      <c r="P181" s="124"/>
      <c r="Q181" s="124"/>
      <c r="R181" s="124"/>
      <c r="S181" s="124"/>
      <c r="T181" s="124"/>
      <c r="U181" s="117"/>
    </row>
    <row r="183" spans="2:6" ht="12.75">
      <c r="B183" s="2"/>
      <c r="F183" s="12"/>
    </row>
    <row r="184" ht="12.75">
      <c r="B184" s="2"/>
    </row>
    <row r="192" ht="12.75">
      <c r="H192" s="13"/>
    </row>
    <row r="193" ht="12.75">
      <c r="H193" s="13"/>
    </row>
  </sheetData>
  <sheetProtection/>
  <mergeCells count="263">
    <mergeCell ref="P108:P143"/>
    <mergeCell ref="Q108:Q143"/>
    <mergeCell ref="R108:R143"/>
    <mergeCell ref="S108:S143"/>
    <mergeCell ref="T108:T143"/>
    <mergeCell ref="C138:C143"/>
    <mergeCell ref="D139:L139"/>
    <mergeCell ref="M108:M143"/>
    <mergeCell ref="U164:U169"/>
    <mergeCell ref="S151:S156"/>
    <mergeCell ref="T151:T156"/>
    <mergeCell ref="U151:U156"/>
    <mergeCell ref="Q164:Q169"/>
    <mergeCell ref="U108:U143"/>
    <mergeCell ref="O108:O143"/>
    <mergeCell ref="A126:A131"/>
    <mergeCell ref="B126:B131"/>
    <mergeCell ref="C126:C131"/>
    <mergeCell ref="D127:L127"/>
    <mergeCell ref="A151:A156"/>
    <mergeCell ref="B151:B156"/>
    <mergeCell ref="C151:C156"/>
    <mergeCell ref="B144:B149"/>
    <mergeCell ref="A138:A143"/>
    <mergeCell ref="B138:B143"/>
    <mergeCell ref="C144:C149"/>
    <mergeCell ref="A132:A137"/>
    <mergeCell ref="C108:C113"/>
    <mergeCell ref="P95:P100"/>
    <mergeCell ref="D102:L102"/>
    <mergeCell ref="A120:A125"/>
    <mergeCell ref="B120:B125"/>
    <mergeCell ref="C120:C125"/>
    <mergeCell ref="A114:A119"/>
    <mergeCell ref="B114:B119"/>
    <mergeCell ref="U95:U100"/>
    <mergeCell ref="B107:U107"/>
    <mergeCell ref="T101:T106"/>
    <mergeCell ref="U101:U106"/>
    <mergeCell ref="Q95:Q100"/>
    <mergeCell ref="R95:R100"/>
    <mergeCell ref="M95:M100"/>
    <mergeCell ref="M70:M87"/>
    <mergeCell ref="N70:N87"/>
    <mergeCell ref="D83:L83"/>
    <mergeCell ref="N108:N143"/>
    <mergeCell ref="D71:L71"/>
    <mergeCell ref="D115:L115"/>
    <mergeCell ref="A51:A56"/>
    <mergeCell ref="B51:B56"/>
    <mergeCell ref="C51:C56"/>
    <mergeCell ref="D52:L52"/>
    <mergeCell ref="S95:S100"/>
    <mergeCell ref="B82:B87"/>
    <mergeCell ref="C82:C87"/>
    <mergeCell ref="N95:N100"/>
    <mergeCell ref="B95:B100"/>
    <mergeCell ref="C95:C100"/>
    <mergeCell ref="A45:A50"/>
    <mergeCell ref="D46:L46"/>
    <mergeCell ref="S39:S62"/>
    <mergeCell ref="T39:T62"/>
    <mergeCell ref="O39:O62"/>
    <mergeCell ref="P39:P62"/>
    <mergeCell ref="Q39:Q62"/>
    <mergeCell ref="R39:R62"/>
    <mergeCell ref="A57:A62"/>
    <mergeCell ref="B57:B62"/>
    <mergeCell ref="O8:O31"/>
    <mergeCell ref="P8:P31"/>
    <mergeCell ref="Q8:Q31"/>
    <mergeCell ref="T32:T37"/>
    <mergeCell ref="U32:U37"/>
    <mergeCell ref="R32:R37"/>
    <mergeCell ref="O32:O37"/>
    <mergeCell ref="P32:P37"/>
    <mergeCell ref="B45:B50"/>
    <mergeCell ref="C26:C31"/>
    <mergeCell ref="M39:M62"/>
    <mergeCell ref="N39:N62"/>
    <mergeCell ref="N8:N31"/>
    <mergeCell ref="D58:L58"/>
    <mergeCell ref="C45:C50"/>
    <mergeCell ref="M8:M31"/>
    <mergeCell ref="D40:L40"/>
    <mergeCell ref="C57:C62"/>
    <mergeCell ref="A39:A44"/>
    <mergeCell ref="B39:B44"/>
    <mergeCell ref="A14:A19"/>
    <mergeCell ref="B14:B19"/>
    <mergeCell ref="A20:A25"/>
    <mergeCell ref="B20:B25"/>
    <mergeCell ref="A26:A31"/>
    <mergeCell ref="B38:U38"/>
    <mergeCell ref="T8:T31"/>
    <mergeCell ref="U8:U31"/>
    <mergeCell ref="D15:L15"/>
    <mergeCell ref="C14:C19"/>
    <mergeCell ref="D27:L27"/>
    <mergeCell ref="B26:B31"/>
    <mergeCell ref="A8:A13"/>
    <mergeCell ref="B8:B13"/>
    <mergeCell ref="C3:C4"/>
    <mergeCell ref="M3:T3"/>
    <mergeCell ref="B6:U6"/>
    <mergeCell ref="B7:U7"/>
    <mergeCell ref="D9:L9"/>
    <mergeCell ref="C8:C13"/>
    <mergeCell ref="R8:R31"/>
    <mergeCell ref="S8:S31"/>
    <mergeCell ref="D21:L21"/>
    <mergeCell ref="C20:C25"/>
    <mergeCell ref="A176:A181"/>
    <mergeCell ref="B176:B181"/>
    <mergeCell ref="C176:C181"/>
    <mergeCell ref="M176:M181"/>
    <mergeCell ref="N176:N181"/>
    <mergeCell ref="O176:O181"/>
    <mergeCell ref="D177:L177"/>
    <mergeCell ref="S176:S181"/>
    <mergeCell ref="D109:L109"/>
    <mergeCell ref="D121:L121"/>
    <mergeCell ref="M164:M169"/>
    <mergeCell ref="N164:N169"/>
    <mergeCell ref="B150:U150"/>
    <mergeCell ref="T164:T169"/>
    <mergeCell ref="C114:C119"/>
    <mergeCell ref="P176:P181"/>
    <mergeCell ref="T157:T162"/>
    <mergeCell ref="T95:T100"/>
    <mergeCell ref="S144:S149"/>
    <mergeCell ref="A144:A149"/>
    <mergeCell ref="O95:O100"/>
    <mergeCell ref="D89:L89"/>
    <mergeCell ref="A101:A106"/>
    <mergeCell ref="B101:B106"/>
    <mergeCell ref="T144:T149"/>
    <mergeCell ref="B88:B93"/>
    <mergeCell ref="M88:M93"/>
    <mergeCell ref="A2:U2"/>
    <mergeCell ref="D3:D4"/>
    <mergeCell ref="E3:L3"/>
    <mergeCell ref="S32:S37"/>
    <mergeCell ref="A32:A37"/>
    <mergeCell ref="B32:B37"/>
    <mergeCell ref="C32:C37"/>
    <mergeCell ref="U3:U4"/>
    <mergeCell ref="A3:A4"/>
    <mergeCell ref="B3:B4"/>
    <mergeCell ref="T176:T181"/>
    <mergeCell ref="R176:R181"/>
    <mergeCell ref="A70:A75"/>
    <mergeCell ref="B70:B75"/>
    <mergeCell ref="T88:T93"/>
    <mergeCell ref="Q176:Q181"/>
    <mergeCell ref="P70:P87"/>
    <mergeCell ref="C88:C93"/>
    <mergeCell ref="A108:A113"/>
    <mergeCell ref="B108:B113"/>
    <mergeCell ref="Q88:Q93"/>
    <mergeCell ref="U63:U68"/>
    <mergeCell ref="R63:R68"/>
    <mergeCell ref="D33:L33"/>
    <mergeCell ref="Q32:Q37"/>
    <mergeCell ref="N32:N37"/>
    <mergeCell ref="D77:L77"/>
    <mergeCell ref="B69:U69"/>
    <mergeCell ref="U39:U62"/>
    <mergeCell ref="C70:C75"/>
    <mergeCell ref="A63:A68"/>
    <mergeCell ref="B63:B68"/>
    <mergeCell ref="A82:A87"/>
    <mergeCell ref="A76:A81"/>
    <mergeCell ref="B76:B81"/>
    <mergeCell ref="C76:C81"/>
    <mergeCell ref="M32:M37"/>
    <mergeCell ref="U176:U181"/>
    <mergeCell ref="C39:C44"/>
    <mergeCell ref="C63:C68"/>
    <mergeCell ref="D64:L64"/>
    <mergeCell ref="Q151:Q156"/>
    <mergeCell ref="D152:L152"/>
    <mergeCell ref="M151:M156"/>
    <mergeCell ref="R88:R93"/>
    <mergeCell ref="S88:S93"/>
    <mergeCell ref="A88:A93"/>
    <mergeCell ref="A95:A100"/>
    <mergeCell ref="P101:P106"/>
    <mergeCell ref="U88:U93"/>
    <mergeCell ref="M63:M68"/>
    <mergeCell ref="N63:N68"/>
    <mergeCell ref="O63:O68"/>
    <mergeCell ref="P63:P68"/>
    <mergeCell ref="O70:O87"/>
    <mergeCell ref="M101:M106"/>
    <mergeCell ref="P151:P156"/>
    <mergeCell ref="N151:N156"/>
    <mergeCell ref="C101:C106"/>
    <mergeCell ref="B94:U94"/>
    <mergeCell ref="D96:L96"/>
    <mergeCell ref="N101:N106"/>
    <mergeCell ref="O101:O106"/>
    <mergeCell ref="R151:R156"/>
    <mergeCell ref="R101:R106"/>
    <mergeCell ref="Q101:Q106"/>
    <mergeCell ref="U144:U149"/>
    <mergeCell ref="D145:L145"/>
    <mergeCell ref="M157:M162"/>
    <mergeCell ref="N157:N162"/>
    <mergeCell ref="O157:O162"/>
    <mergeCell ref="P157:P162"/>
    <mergeCell ref="Q157:Q162"/>
    <mergeCell ref="D158:L158"/>
    <mergeCell ref="M144:M149"/>
    <mergeCell ref="O151:O156"/>
    <mergeCell ref="C157:C162"/>
    <mergeCell ref="A164:A169"/>
    <mergeCell ref="B164:B169"/>
    <mergeCell ref="C164:C169"/>
    <mergeCell ref="B163:U163"/>
    <mergeCell ref="U157:U162"/>
    <mergeCell ref="R164:R169"/>
    <mergeCell ref="S164:S169"/>
    <mergeCell ref="U170:U175"/>
    <mergeCell ref="D171:L171"/>
    <mergeCell ref="S170:S175"/>
    <mergeCell ref="T170:T175"/>
    <mergeCell ref="Q170:Q175"/>
    <mergeCell ref="R170:R175"/>
    <mergeCell ref="M170:M175"/>
    <mergeCell ref="N170:N175"/>
    <mergeCell ref="O170:O175"/>
    <mergeCell ref="P170:P175"/>
    <mergeCell ref="D165:L165"/>
    <mergeCell ref="P164:P169"/>
    <mergeCell ref="N144:N149"/>
    <mergeCell ref="O144:O149"/>
    <mergeCell ref="P144:P149"/>
    <mergeCell ref="A170:A175"/>
    <mergeCell ref="B170:B175"/>
    <mergeCell ref="C170:C175"/>
    <mergeCell ref="A157:A162"/>
    <mergeCell ref="B157:B162"/>
    <mergeCell ref="U70:U87"/>
    <mergeCell ref="Q70:Q87"/>
    <mergeCell ref="R70:R87"/>
    <mergeCell ref="S70:S87"/>
    <mergeCell ref="T70:T87"/>
    <mergeCell ref="O164:O169"/>
    <mergeCell ref="R157:R162"/>
    <mergeCell ref="S157:S162"/>
    <mergeCell ref="Q144:Q149"/>
    <mergeCell ref="R144:R149"/>
    <mergeCell ref="B132:B137"/>
    <mergeCell ref="C132:C137"/>
    <mergeCell ref="D133:L133"/>
    <mergeCell ref="S63:S68"/>
    <mergeCell ref="T63:T68"/>
    <mergeCell ref="S101:S106"/>
    <mergeCell ref="Q63:Q68"/>
    <mergeCell ref="N88:N93"/>
    <mergeCell ref="O88:O93"/>
    <mergeCell ref="P88:P93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2014-12-26T06:34:50Z</cp:lastPrinted>
  <dcterms:created xsi:type="dcterms:W3CDTF">2013-06-06T11:09:14Z</dcterms:created>
  <dcterms:modified xsi:type="dcterms:W3CDTF">2015-01-15T13:33:26Z</dcterms:modified>
  <cp:category/>
  <cp:version/>
  <cp:contentType/>
  <cp:contentStatus/>
</cp:coreProperties>
</file>