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75" windowWidth="9705" windowHeight="9315" activeTab="2"/>
  </bookViews>
  <sheets>
    <sheet name="Форма 1" sheetId="1" r:id="rId1"/>
    <sheet name="Форма 2" sheetId="2" r:id="rId2"/>
    <sheet name="Форма 3" sheetId="3" r:id="rId3"/>
  </sheets>
  <definedNames/>
  <calcPr fullCalcOnLoad="1"/>
</workbook>
</file>

<file path=xl/sharedStrings.xml><?xml version="1.0" encoding="utf-8"?>
<sst xmlns="http://schemas.openxmlformats.org/spreadsheetml/2006/main" count="167" uniqueCount="88">
  <si>
    <t xml:space="preserve">Форма 1. Адресный перечень многоквартирных домов 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</si>
  <si>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</si>
  <si>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</si>
  <si>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</si>
  <si>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</si>
  <si>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</si>
  <si>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</si>
  <si>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</si>
  <si>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</si>
  <si>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</si>
  <si>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</si>
  <si>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</si>
  <si>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</si>
  <si>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</si>
  <si>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</si>
  <si>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</si>
  <si>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</si>
  <si>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</si>
  <si>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</si>
  <si>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Федерального бюджета*</t>
  </si>
  <si>
    <t>За счет средств областного бюджета**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</si>
  <si>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</si>
  <si>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</si>
  <si>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</si>
  <si>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</si>
  <si>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</si>
  <si>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</si>
  <si>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</si>
  <si>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</si>
  <si>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</si>
  <si>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</si>
  <si>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</si>
  <si>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</si>
  <si>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</si>
  <si>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</si>
  <si>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</si>
  <si>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</si>
  <si>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</si>
  <si>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</si>
  <si>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</si>
  <si>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</si>
  <si>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</si>
  <si>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</si>
  <si>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</si>
  <si>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</si>
  <si>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</si>
  <si>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г. Полярный, ул. Видяева, д. 2</t>
  </si>
  <si>
    <t>1970</t>
  </si>
  <si>
    <t>кирпичные</t>
  </si>
  <si>
    <t>г. Полярный, ул. Видяева, д. 11</t>
  </si>
  <si>
    <t>1972</t>
  </si>
  <si>
    <t>г. Полярный, ул. Лунина, д. 5</t>
  </si>
  <si>
    <t>1957</t>
  </si>
  <si>
    <t>г. Снежногорск, ул. В.Бирюкова, д. 13</t>
  </si>
  <si>
    <t>1976</t>
  </si>
  <si>
    <t>панельные</t>
  </si>
  <si>
    <t>г. Снежногорск, ул. Победы, д. 3</t>
  </si>
  <si>
    <t>1975</t>
  </si>
  <si>
    <t>Итого по ЗАТО Александровск</t>
  </si>
  <si>
    <t>Форма 2. Планируемые виды работ (услуг) по каждому конкретному многоквартирному дому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</si>
  <si>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</si>
  <si>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</si>
  <si>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</si>
  <si>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</si>
  <si>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</si>
  <si>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</si>
  <si>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</si>
  <si>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</si>
  <si>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</si>
  <si>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Строительный контроль*</t>
  </si>
  <si>
    <t>Разработка проектной документации</t>
  </si>
  <si>
    <t>Проведение негосударственной экспертизы проектной документации</t>
  </si>
  <si>
    <t>ед.</t>
  </si>
  <si>
    <t>кв.м.</t>
  </si>
  <si>
    <t>куб.м.</t>
  </si>
  <si>
    <t>Итого по ЗАТО Александровск на 2015 г.</t>
  </si>
  <si>
    <t>Форма 3. Планируемые показатели выполнения работ по капитальному ремонту многоквартирных домов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</si>
  <si>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</si>
  <si>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</si>
  <si>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</si>
  <si>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</si>
  <si>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</si>
  <si>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</si>
  <si>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2015 г.</t>
  </si>
  <si>
    <t>ЗАТО Александровск</t>
  </si>
  <si>
    <t>Приложение № 1
к постановлению администрации ЗАТО Александровск
от « 05 » февраля 2016 г. № 259</t>
  </si>
  <si>
    <t>Приложение № 2
к постановлению администрации ЗАТО Александровск
от « 05 » февраля 2016 г. № 259</t>
  </si>
  <si>
    <t>Приложение № 3
к постановлению администрации ЗАТО Александровск
от « 05 » февраля 2016 г. № 259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</si>
</sst>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 applyNumberFormat="0" applyBorder="0" applyProtection="0">
      <alignment horizontal="left" vertical="center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3" fontId="2" fillId="0" borderId="0" xfId="58" applyFont="1" applyFill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3" fontId="0" fillId="0" borderId="0" xfId="0" applyNumberFormat="1" applyFont="1" applyAlignment="1">
      <alignment vertical="center" wrapText="1"/>
    </xf>
    <xf numFmtId="43" fontId="0" fillId="0" borderId="0" xfId="58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8"/>
  <sheetViews>
    <sheetView view="pageBreakPreview" zoomScale="110" zoomScaleSheetLayoutView="110" zoomScalePageLayoutView="0" workbookViewId="0" topLeftCell="E1">
      <selection activeCell="A3" sqref="A3:S3"/>
    </sheetView>
  </sheetViews>
  <sheetFormatPr defaultColWidth="9.33203125" defaultRowHeight="12.75"/>
  <cols>
    <col min="1" max="1" width="7" style="1" customWidth="1"/>
    <col min="2" max="2" width="41" style="1" customWidth="1"/>
    <col min="3" max="3" width="8.5" style="1" customWidth="1"/>
    <col min="4" max="4" width="8.66015625" style="1" customWidth="1"/>
    <col min="5" max="5" width="16.66015625" style="1" customWidth="1"/>
    <col min="6" max="6" width="8.83203125" style="1" customWidth="1"/>
    <col min="7" max="7" width="9.33203125" style="1" customWidth="1"/>
    <col min="8" max="8" width="16.66015625" style="1" customWidth="1"/>
    <col min="9" max="9" width="11.66015625" style="1" customWidth="1"/>
    <col min="10" max="10" width="13" style="1" customWidth="1"/>
    <col min="11" max="11" width="13.16015625" style="1" customWidth="1"/>
    <col min="12" max="12" width="17.33203125" style="1" customWidth="1"/>
    <col min="13" max="15" width="11.66015625" style="1" bestFit="1" customWidth="1"/>
    <col min="16" max="16" width="17.5" style="1" bestFit="1" customWidth="1"/>
    <col min="17" max="17" width="16.66015625" style="1" customWidth="1"/>
    <col min="18" max="18" width="14.66015625" style="1" customWidth="1"/>
    <col min="19" max="19" width="11.16015625" style="1" customWidth="1"/>
    <col min="20" max="16384" width="9.33203125" style="1" customWidth="1"/>
  </cols>
  <sheetData>
    <row r="3" spans="1:19" ht="63" customHeight="1">
      <c r="A3" s="20" t="s">
        <v>85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5.75" customHeight="1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39.75" customHeight="1">
      <c r="A5" s="22" t="s">
        <v>1</v>
      </c>
      <c r="B5" s="22" t="s">
        <v>2</v>
      </c>
      <c r="C5" s="25" t="s">
        <v>3</v>
      </c>
      <c r="D5" s="26"/>
      <c r="E5" s="17" t="s">
        <v>4</v>
      </c>
      <c r="F5" s="17" t="s">
        <v>5</v>
      </c>
      <c r="G5" s="17" t="s">
        <v>6</v>
      </c>
      <c r="H5" s="17" t="s">
        <v>7</v>
      </c>
      <c r="I5" s="25" t="s">
        <v>8</v>
      </c>
      <c r="J5" s="26"/>
      <c r="K5" s="17" t="s">
        <v>9</v>
      </c>
      <c r="L5" s="25" t="s">
        <v>10</v>
      </c>
      <c r="M5" s="30"/>
      <c r="N5" s="30"/>
      <c r="O5" s="30"/>
      <c r="P5" s="26"/>
      <c r="Q5" s="17" t="s">
        <v>11</v>
      </c>
      <c r="R5" s="17" t="s">
        <v>12</v>
      </c>
      <c r="S5" s="17" t="s">
        <v>13</v>
      </c>
    </row>
    <row r="6" spans="1:19" ht="15.75" customHeight="1">
      <c r="A6" s="23"/>
      <c r="B6" s="23"/>
      <c r="C6" s="17" t="s">
        <v>14</v>
      </c>
      <c r="D6" s="17" t="s">
        <v>15</v>
      </c>
      <c r="E6" s="18"/>
      <c r="F6" s="18"/>
      <c r="G6" s="18"/>
      <c r="H6" s="18"/>
      <c r="I6" s="17" t="s">
        <v>16</v>
      </c>
      <c r="J6" s="17" t="s">
        <v>17</v>
      </c>
      <c r="K6" s="18"/>
      <c r="L6" s="17" t="s">
        <v>16</v>
      </c>
      <c r="M6" s="25" t="s">
        <v>18</v>
      </c>
      <c r="N6" s="30"/>
      <c r="O6" s="30"/>
      <c r="P6" s="26"/>
      <c r="Q6" s="18"/>
      <c r="R6" s="18"/>
      <c r="S6" s="18"/>
    </row>
    <row r="7" spans="1:19" ht="99.75" customHeight="1">
      <c r="A7" s="23"/>
      <c r="B7" s="23"/>
      <c r="C7" s="18"/>
      <c r="D7" s="18"/>
      <c r="E7" s="18"/>
      <c r="F7" s="18"/>
      <c r="G7" s="18"/>
      <c r="H7" s="19"/>
      <c r="I7" s="19"/>
      <c r="J7" s="19"/>
      <c r="K7" s="19"/>
      <c r="L7" s="19"/>
      <c r="M7" s="3" t="s">
        <v>19</v>
      </c>
      <c r="N7" s="3" t="s">
        <v>20</v>
      </c>
      <c r="O7" s="3" t="s">
        <v>21</v>
      </c>
      <c r="P7" s="3" t="s">
        <v>22</v>
      </c>
      <c r="Q7" s="19"/>
      <c r="R7" s="19"/>
      <c r="S7" s="18"/>
    </row>
    <row r="8" spans="1:19" ht="15.75" customHeight="1">
      <c r="A8" s="24"/>
      <c r="B8" s="24"/>
      <c r="C8" s="19"/>
      <c r="D8" s="19"/>
      <c r="E8" s="19"/>
      <c r="F8" s="19"/>
      <c r="G8" s="19"/>
      <c r="H8" s="2" t="s">
        <v>23</v>
      </c>
      <c r="I8" s="2" t="s">
        <v>23</v>
      </c>
      <c r="J8" s="2" t="s">
        <v>23</v>
      </c>
      <c r="K8" s="2" t="s">
        <v>24</v>
      </c>
      <c r="L8" s="2" t="s">
        <v>25</v>
      </c>
      <c r="M8" s="2" t="s">
        <v>25</v>
      </c>
      <c r="N8" s="2" t="s">
        <v>25</v>
      </c>
      <c r="O8" s="2" t="s">
        <v>25</v>
      </c>
      <c r="P8" s="2" t="s">
        <v>25</v>
      </c>
      <c r="Q8" s="2" t="s">
        <v>26</v>
      </c>
      <c r="R8" s="2" t="s">
        <v>26</v>
      </c>
      <c r="S8" s="19"/>
    </row>
    <row r="9" spans="1:19" ht="15.75" customHeight="1">
      <c r="A9" s="2" t="s">
        <v>27</v>
      </c>
      <c r="B9" s="2" t="s">
        <v>28</v>
      </c>
      <c r="C9" s="2" t="s">
        <v>29</v>
      </c>
      <c r="D9" s="2" t="s">
        <v>30</v>
      </c>
      <c r="E9" s="2" t="s">
        <v>31</v>
      </c>
      <c r="F9" s="2" t="s">
        <v>32</v>
      </c>
      <c r="G9" s="2" t="s">
        <v>33</v>
      </c>
      <c r="H9" s="2" t="s">
        <v>34</v>
      </c>
      <c r="I9" s="2" t="s">
        <v>35</v>
      </c>
      <c r="J9" s="2" t="s">
        <v>36</v>
      </c>
      <c r="K9" s="2" t="s">
        <v>37</v>
      </c>
      <c r="L9" s="2" t="s">
        <v>38</v>
      </c>
      <c r="M9" s="2" t="s">
        <v>39</v>
      </c>
      <c r="N9" s="2" t="s">
        <v>40</v>
      </c>
      <c r="O9" s="2" t="s">
        <v>41</v>
      </c>
      <c r="P9" s="2" t="s">
        <v>42</v>
      </c>
      <c r="Q9" s="2" t="s">
        <v>43</v>
      </c>
      <c r="R9" s="2" t="s">
        <v>44</v>
      </c>
      <c r="S9" s="2" t="s">
        <v>45</v>
      </c>
    </row>
    <row r="10" spans="1:19" s="4" customFormat="1" ht="15.75">
      <c r="A10" s="2">
        <v>1</v>
      </c>
      <c r="B10" s="5" t="s">
        <v>46</v>
      </c>
      <c r="C10" s="5" t="s">
        <v>47</v>
      </c>
      <c r="D10" s="5"/>
      <c r="E10" s="5" t="s">
        <v>48</v>
      </c>
      <c r="F10" s="5" t="s">
        <v>35</v>
      </c>
      <c r="G10" s="5" t="s">
        <v>27</v>
      </c>
      <c r="H10" s="2">
        <v>2588</v>
      </c>
      <c r="I10" s="2">
        <v>2311.3</v>
      </c>
      <c r="J10" s="5"/>
      <c r="K10" s="2">
        <v>88</v>
      </c>
      <c r="L10" s="6">
        <f>M10+N10+O10+P10</f>
        <v>3044614.5</v>
      </c>
      <c r="M10" s="6">
        <v>0</v>
      </c>
      <c r="N10" s="6">
        <v>0</v>
      </c>
      <c r="O10" s="6">
        <v>0</v>
      </c>
      <c r="P10" s="6">
        <f>'Форма 2'!C10</f>
        <v>3044614.5</v>
      </c>
      <c r="Q10" s="6">
        <f aca="true" t="shared" si="0" ref="Q10:Q15">L10/H10</f>
        <v>1176.4352782071098</v>
      </c>
      <c r="R10" s="6"/>
      <c r="S10" s="6"/>
    </row>
    <row r="11" spans="1:19" s="4" customFormat="1" ht="15.75">
      <c r="A11" s="2">
        <v>2</v>
      </c>
      <c r="B11" s="5" t="s">
        <v>49</v>
      </c>
      <c r="C11" s="5" t="s">
        <v>50</v>
      </c>
      <c r="D11" s="5"/>
      <c r="E11" s="5" t="s">
        <v>48</v>
      </c>
      <c r="F11" s="5" t="s">
        <v>31</v>
      </c>
      <c r="G11" s="5" t="s">
        <v>33</v>
      </c>
      <c r="H11" s="2">
        <v>6353.3</v>
      </c>
      <c r="I11" s="2">
        <v>5672.6</v>
      </c>
      <c r="J11" s="5"/>
      <c r="K11" s="2">
        <v>248</v>
      </c>
      <c r="L11" s="6">
        <f>M11+N11+O11+P11</f>
        <v>4249043.75</v>
      </c>
      <c r="M11" s="6">
        <v>0</v>
      </c>
      <c r="N11" s="6">
        <v>0</v>
      </c>
      <c r="O11" s="6">
        <v>0</v>
      </c>
      <c r="P11" s="6">
        <f>'Форма 2'!C11</f>
        <v>4249043.75</v>
      </c>
      <c r="Q11" s="6">
        <f t="shared" si="0"/>
        <v>668.7931862181858</v>
      </c>
      <c r="R11" s="6"/>
      <c r="S11" s="6"/>
    </row>
    <row r="12" spans="1:19" s="4" customFormat="1" ht="15.75">
      <c r="A12" s="2">
        <v>3</v>
      </c>
      <c r="B12" s="5" t="s">
        <v>51</v>
      </c>
      <c r="C12" s="5" t="s">
        <v>52</v>
      </c>
      <c r="D12" s="5"/>
      <c r="E12" s="5" t="s">
        <v>48</v>
      </c>
      <c r="F12" s="5" t="s">
        <v>30</v>
      </c>
      <c r="G12" s="5" t="s">
        <v>34</v>
      </c>
      <c r="H12" s="2">
        <v>8299.7</v>
      </c>
      <c r="I12" s="2">
        <v>7630.3</v>
      </c>
      <c r="J12" s="5"/>
      <c r="K12" s="2">
        <v>205</v>
      </c>
      <c r="L12" s="6">
        <f>M12+N12+O12+P12</f>
        <v>9097952.5</v>
      </c>
      <c r="M12" s="6">
        <v>0</v>
      </c>
      <c r="N12" s="6">
        <v>0</v>
      </c>
      <c r="O12" s="6">
        <v>0</v>
      </c>
      <c r="P12" s="6">
        <f>'Форма 2'!C12</f>
        <v>9097952.5</v>
      </c>
      <c r="Q12" s="6">
        <f t="shared" si="0"/>
        <v>1096.1784763304697</v>
      </c>
      <c r="R12" s="6"/>
      <c r="S12" s="6"/>
    </row>
    <row r="13" spans="1:19" s="4" customFormat="1" ht="31.5">
      <c r="A13" s="2">
        <v>4</v>
      </c>
      <c r="B13" s="5" t="s">
        <v>53</v>
      </c>
      <c r="C13" s="5" t="s">
        <v>54</v>
      </c>
      <c r="D13" s="5"/>
      <c r="E13" s="5" t="s">
        <v>55</v>
      </c>
      <c r="F13" s="5" t="s">
        <v>31</v>
      </c>
      <c r="G13" s="5" t="s">
        <v>29</v>
      </c>
      <c r="H13" s="2">
        <v>2389.6</v>
      </c>
      <c r="I13" s="2">
        <v>2097.4</v>
      </c>
      <c r="J13" s="5"/>
      <c r="K13" s="2">
        <v>96</v>
      </c>
      <c r="L13" s="6">
        <f>M13+N13+O13+P13</f>
        <v>2600000</v>
      </c>
      <c r="M13" s="6">
        <v>0</v>
      </c>
      <c r="N13" s="6">
        <v>0</v>
      </c>
      <c r="O13" s="6">
        <v>0</v>
      </c>
      <c r="P13" s="6">
        <f>'Форма 2'!C13</f>
        <v>2600000</v>
      </c>
      <c r="Q13" s="6">
        <f t="shared" si="0"/>
        <v>1088.0482089052562</v>
      </c>
      <c r="R13" s="6"/>
      <c r="S13" s="6"/>
    </row>
    <row r="14" spans="1:19" s="4" customFormat="1" ht="15.75">
      <c r="A14" s="2">
        <v>5</v>
      </c>
      <c r="B14" s="5" t="s">
        <v>56</v>
      </c>
      <c r="C14" s="5" t="s">
        <v>57</v>
      </c>
      <c r="D14" s="5"/>
      <c r="E14" s="5" t="s">
        <v>55</v>
      </c>
      <c r="F14" s="5" t="s">
        <v>31</v>
      </c>
      <c r="G14" s="5" t="s">
        <v>31</v>
      </c>
      <c r="H14" s="2">
        <v>3980.7</v>
      </c>
      <c r="I14" s="2">
        <v>3495.2</v>
      </c>
      <c r="J14" s="5"/>
      <c r="K14" s="2">
        <v>478</v>
      </c>
      <c r="L14" s="6">
        <f>M14+N14+O14+P14</f>
        <v>4400000</v>
      </c>
      <c r="M14" s="6">
        <v>0</v>
      </c>
      <c r="N14" s="6">
        <v>0</v>
      </c>
      <c r="O14" s="6">
        <v>0</v>
      </c>
      <c r="P14" s="6">
        <f>'Форма 2'!C14</f>
        <v>4400000</v>
      </c>
      <c r="Q14" s="6">
        <f>L14/H14</f>
        <v>1105.333232848494</v>
      </c>
      <c r="R14" s="6"/>
      <c r="S14" s="6"/>
    </row>
    <row r="15" spans="1:19" s="4" customFormat="1" ht="15.75" customHeight="1">
      <c r="A15" s="27" t="s">
        <v>58</v>
      </c>
      <c r="B15" s="28"/>
      <c r="C15" s="5"/>
      <c r="D15" s="5"/>
      <c r="E15" s="5"/>
      <c r="F15" s="5"/>
      <c r="G15" s="5"/>
      <c r="H15" s="2">
        <f>SUM(H10:H14)</f>
        <v>23611.3</v>
      </c>
      <c r="I15" s="2">
        <f>SUM(I10:I14)</f>
        <v>21206.800000000003</v>
      </c>
      <c r="J15" s="2">
        <f>SUM(J10:J14)</f>
        <v>0</v>
      </c>
      <c r="K15" s="2">
        <f>SUM(K10:K14)</f>
        <v>1115</v>
      </c>
      <c r="L15" s="6">
        <f>SUM(L10:L14)</f>
        <v>23391610.75</v>
      </c>
      <c r="M15" s="6">
        <v>0</v>
      </c>
      <c r="N15" s="6">
        <v>0</v>
      </c>
      <c r="O15" s="6">
        <v>0</v>
      </c>
      <c r="P15" s="6">
        <f>SUM(P10:P14)</f>
        <v>23391610.75</v>
      </c>
      <c r="Q15" s="6">
        <f t="shared" si="0"/>
        <v>990.6955885529387</v>
      </c>
      <c r="R15" s="6"/>
      <c r="S15" s="6"/>
    </row>
    <row r="16" spans="1:19" s="4" customFormat="1" ht="15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7"/>
      <c r="O16" s="7"/>
      <c r="P16" s="13"/>
      <c r="Q16" s="7"/>
      <c r="R16" s="7"/>
      <c r="S16" s="7"/>
    </row>
    <row r="17" spans="1:19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6"/>
      <c r="M17" s="15"/>
      <c r="N17" s="14"/>
      <c r="O17" s="14"/>
      <c r="P17" s="15"/>
      <c r="Q17" s="14"/>
      <c r="R17" s="14"/>
      <c r="S17" s="14"/>
    </row>
    <row r="18" spans="1:19" ht="4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</sheetData>
  <sheetProtection/>
  <mergeCells count="23">
    <mergeCell ref="C6:C8"/>
    <mergeCell ref="L6:L7"/>
    <mergeCell ref="M6:P6"/>
    <mergeCell ref="F5:F8"/>
    <mergeCell ref="G5:G8"/>
    <mergeCell ref="H5:H7"/>
    <mergeCell ref="A15:B15"/>
    <mergeCell ref="A18:S18"/>
    <mergeCell ref="K5:K7"/>
    <mergeCell ref="L5:P5"/>
    <mergeCell ref="Q5:Q7"/>
    <mergeCell ref="R5:R7"/>
    <mergeCell ref="I5:J5"/>
    <mergeCell ref="D6:D8"/>
    <mergeCell ref="I6:I7"/>
    <mergeCell ref="J6:J7"/>
    <mergeCell ref="A3:S3"/>
    <mergeCell ref="A4:S4"/>
    <mergeCell ref="A5:A8"/>
    <mergeCell ref="B5:B8"/>
    <mergeCell ref="C5:D5"/>
    <mergeCell ref="E5:E8"/>
    <mergeCell ref="S5:S8"/>
  </mergeCells>
  <printOptions/>
  <pageMargins left="0" right="0" top="0" bottom="0" header="0" footer="0"/>
  <pageSetup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16"/>
  <sheetViews>
    <sheetView view="pageBreakPreview" zoomScale="110" zoomScaleSheetLayoutView="110" zoomScalePageLayoutView="0" workbookViewId="0" topLeftCell="D1">
      <selection activeCell="A3" sqref="A3:Q3"/>
    </sheetView>
  </sheetViews>
  <sheetFormatPr defaultColWidth="9.33203125" defaultRowHeight="12.75"/>
  <cols>
    <col min="1" max="1" width="11.16015625" style="0" customWidth="1"/>
    <col min="2" max="2" width="44.5" style="0" customWidth="1"/>
    <col min="3" max="4" width="16.66015625" style="0" customWidth="1"/>
    <col min="5" max="5" width="11.16015625" style="0" customWidth="1"/>
    <col min="6" max="6" width="16.66015625" style="0" customWidth="1"/>
    <col min="7" max="7" width="11.16015625" style="0" customWidth="1"/>
    <col min="8" max="8" width="16.66015625" style="0" customWidth="1"/>
    <col min="9" max="9" width="11.16015625" style="0" customWidth="1"/>
    <col min="10" max="10" width="16.66015625" style="0" customWidth="1"/>
    <col min="11" max="11" width="11.16015625" style="0" customWidth="1"/>
    <col min="12" max="12" width="16.66015625" style="0" customWidth="1"/>
    <col min="13" max="13" width="11.16015625" style="0" customWidth="1"/>
    <col min="14" max="17" width="16.66015625" style="0" customWidth="1"/>
  </cols>
  <sheetData>
    <row r="3" spans="1:17" ht="49.5" customHeight="1">
      <c r="A3" s="31" t="s">
        <v>86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75" customHeight="1">
      <c r="A4" s="32" t="s">
        <v>59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49.5" customHeight="1">
      <c r="A5" s="33" t="s">
        <v>1</v>
      </c>
      <c r="B5" s="33" t="s">
        <v>2</v>
      </c>
      <c r="C5" s="33" t="s">
        <v>60</v>
      </c>
      <c r="D5" s="36" t="s">
        <v>61</v>
      </c>
      <c r="E5" s="37"/>
      <c r="F5" s="37"/>
      <c r="G5" s="37"/>
      <c r="H5" s="37"/>
      <c r="I5" s="37"/>
      <c r="J5" s="37"/>
      <c r="K5" s="37"/>
      <c r="L5" s="37"/>
      <c r="M5" s="37"/>
      <c r="N5" s="38"/>
      <c r="O5" s="36" t="s">
        <v>62</v>
      </c>
      <c r="P5" s="37"/>
      <c r="Q5" s="38"/>
    </row>
    <row r="6" spans="1:17" ht="150" customHeight="1">
      <c r="A6" s="34"/>
      <c r="B6" s="34"/>
      <c r="C6" s="35"/>
      <c r="D6" s="10" t="s">
        <v>63</v>
      </c>
      <c r="E6" s="39" t="s">
        <v>64</v>
      </c>
      <c r="F6" s="40"/>
      <c r="G6" s="39" t="s">
        <v>65</v>
      </c>
      <c r="H6" s="40"/>
      <c r="I6" s="39" t="s">
        <v>66</v>
      </c>
      <c r="J6" s="40"/>
      <c r="K6" s="39" t="s">
        <v>67</v>
      </c>
      <c r="L6" s="40"/>
      <c r="M6" s="39" t="s">
        <v>68</v>
      </c>
      <c r="N6" s="40"/>
      <c r="O6" s="10" t="s">
        <v>69</v>
      </c>
      <c r="P6" s="10" t="s">
        <v>70</v>
      </c>
      <c r="Q6" s="10" t="s">
        <v>71</v>
      </c>
    </row>
    <row r="7" spans="1:17" ht="12.75">
      <c r="A7" s="35"/>
      <c r="B7" s="35"/>
      <c r="C7" s="9" t="s">
        <v>25</v>
      </c>
      <c r="D7" s="9" t="s">
        <v>25</v>
      </c>
      <c r="E7" s="9" t="s">
        <v>72</v>
      </c>
      <c r="F7" s="9" t="s">
        <v>25</v>
      </c>
      <c r="G7" s="9" t="s">
        <v>73</v>
      </c>
      <c r="H7" s="9" t="s">
        <v>25</v>
      </c>
      <c r="I7" s="9" t="s">
        <v>73</v>
      </c>
      <c r="J7" s="9" t="s">
        <v>25</v>
      </c>
      <c r="K7" s="9" t="s">
        <v>73</v>
      </c>
      <c r="L7" s="9" t="s">
        <v>25</v>
      </c>
      <c r="M7" s="9" t="s">
        <v>74</v>
      </c>
      <c r="N7" s="9" t="s">
        <v>25</v>
      </c>
      <c r="O7" s="9" t="s">
        <v>25</v>
      </c>
      <c r="P7" s="9" t="s">
        <v>25</v>
      </c>
      <c r="Q7" s="9" t="s">
        <v>25</v>
      </c>
    </row>
    <row r="8" spans="1:17" ht="12.75">
      <c r="A8" s="9" t="s">
        <v>27</v>
      </c>
      <c r="B8" s="9" t="s">
        <v>28</v>
      </c>
      <c r="C8" s="9" t="s">
        <v>29</v>
      </c>
      <c r="D8" s="9" t="s">
        <v>30</v>
      </c>
      <c r="E8" s="9" t="s">
        <v>31</v>
      </c>
      <c r="F8" s="9" t="s">
        <v>32</v>
      </c>
      <c r="G8" s="9" t="s">
        <v>33</v>
      </c>
      <c r="H8" s="9" t="s">
        <v>34</v>
      </c>
      <c r="I8" s="9" t="s">
        <v>35</v>
      </c>
      <c r="J8" s="9" t="s">
        <v>36</v>
      </c>
      <c r="K8" s="9" t="s">
        <v>37</v>
      </c>
      <c r="L8" s="9" t="s">
        <v>38</v>
      </c>
      <c r="M8" s="9" t="s">
        <v>39</v>
      </c>
      <c r="N8" s="9" t="s">
        <v>40</v>
      </c>
      <c r="O8" s="9" t="s">
        <v>41</v>
      </c>
      <c r="P8" s="9" t="s">
        <v>42</v>
      </c>
      <c r="Q8" s="9" t="s">
        <v>43</v>
      </c>
    </row>
    <row r="9" spans="1:17" ht="12.75">
      <c r="A9" s="41" t="s">
        <v>75</v>
      </c>
      <c r="B9" s="42"/>
      <c r="C9" s="12">
        <f aca="true" t="shared" si="0" ref="C9:N9">SUM(C10:C14)</f>
        <v>23391610.75</v>
      </c>
      <c r="D9" s="12">
        <f t="shared" si="0"/>
        <v>0</v>
      </c>
      <c r="E9" s="12">
        <f t="shared" si="0"/>
        <v>1</v>
      </c>
      <c r="F9" s="12">
        <f t="shared" si="0"/>
        <v>3044614.5</v>
      </c>
      <c r="G9" s="12">
        <f t="shared" si="0"/>
        <v>5195</v>
      </c>
      <c r="H9" s="12">
        <f t="shared" si="0"/>
        <v>16097952.5</v>
      </c>
      <c r="I9" s="12">
        <f t="shared" si="0"/>
        <v>0</v>
      </c>
      <c r="J9" s="12">
        <f t="shared" si="0"/>
        <v>0</v>
      </c>
      <c r="K9" s="12">
        <f t="shared" si="0"/>
        <v>2520</v>
      </c>
      <c r="L9" s="12">
        <f t="shared" si="0"/>
        <v>4249043.75</v>
      </c>
      <c r="M9" s="12">
        <f t="shared" si="0"/>
        <v>0</v>
      </c>
      <c r="N9" s="12">
        <f t="shared" si="0"/>
        <v>0</v>
      </c>
      <c r="O9" s="12"/>
      <c r="P9" s="12"/>
      <c r="Q9" s="12"/>
    </row>
    <row r="10" spans="1:17" ht="12.75">
      <c r="A10" s="9">
        <v>1</v>
      </c>
      <c r="B10" s="11" t="s">
        <v>46</v>
      </c>
      <c r="C10" s="12">
        <f>D10+F10+H10+J10+L10+N10</f>
        <v>3044614.5</v>
      </c>
      <c r="D10" s="12">
        <v>0</v>
      </c>
      <c r="E10" s="12">
        <v>1</v>
      </c>
      <c r="F10" s="12">
        <v>3044614.5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/>
      <c r="P10" s="12"/>
      <c r="Q10" s="12"/>
    </row>
    <row r="11" spans="1:17" ht="12.75">
      <c r="A11" s="9">
        <v>2</v>
      </c>
      <c r="B11" s="11" t="s">
        <v>49</v>
      </c>
      <c r="C11" s="12">
        <f>D11+F11+H11+J11+L11+N11</f>
        <v>4249043.75</v>
      </c>
      <c r="D11" s="12">
        <v>0</v>
      </c>
      <c r="E11" s="12">
        <v>0</v>
      </c>
      <c r="F11" s="12">
        <v>0</v>
      </c>
      <c r="G11" s="12">
        <v>0</v>
      </c>
      <c r="I11" s="12">
        <v>0</v>
      </c>
      <c r="J11" s="12">
        <v>0</v>
      </c>
      <c r="K11" s="12">
        <v>2520</v>
      </c>
      <c r="L11" s="12">
        <v>4249043.75</v>
      </c>
      <c r="M11" s="12">
        <v>0</v>
      </c>
      <c r="N11" s="12">
        <v>0</v>
      </c>
      <c r="O11" s="12"/>
      <c r="P11" s="12"/>
      <c r="Q11" s="12"/>
    </row>
    <row r="12" spans="1:17" ht="12.75">
      <c r="A12" s="9">
        <v>3</v>
      </c>
      <c r="B12" s="11" t="s">
        <v>51</v>
      </c>
      <c r="C12" s="12">
        <f>D12+F12+H12+J12+L12+N12</f>
        <v>9097952.5</v>
      </c>
      <c r="D12" s="12">
        <v>0</v>
      </c>
      <c r="E12" s="12">
        <v>0</v>
      </c>
      <c r="F12" s="12">
        <v>0</v>
      </c>
      <c r="G12" s="12">
        <v>3528</v>
      </c>
      <c r="H12" s="12">
        <v>9097952.5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/>
      <c r="P12" s="12"/>
      <c r="Q12" s="12"/>
    </row>
    <row r="13" spans="1:17" ht="12.75">
      <c r="A13" s="9">
        <v>4</v>
      </c>
      <c r="B13" s="11" t="s">
        <v>53</v>
      </c>
      <c r="C13" s="12">
        <f>D13+F13+H13+J13+L13+N13</f>
        <v>2600000</v>
      </c>
      <c r="D13" s="12">
        <v>0</v>
      </c>
      <c r="E13" s="12">
        <v>0</v>
      </c>
      <c r="F13" s="12">
        <v>0</v>
      </c>
      <c r="G13" s="12">
        <v>635</v>
      </c>
      <c r="H13" s="12">
        <v>2600000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/>
      <c r="P13" s="12"/>
      <c r="Q13" s="12"/>
    </row>
    <row r="14" spans="1:17" ht="12.75">
      <c r="A14" s="9">
        <v>5</v>
      </c>
      <c r="B14" s="11" t="s">
        <v>56</v>
      </c>
      <c r="C14" s="12">
        <f>D14+F14+H14+J14+L14+N14</f>
        <v>4400000</v>
      </c>
      <c r="D14" s="12">
        <v>0</v>
      </c>
      <c r="E14" s="12">
        <v>0</v>
      </c>
      <c r="F14" s="12">
        <v>0</v>
      </c>
      <c r="G14" s="12">
        <v>1032</v>
      </c>
      <c r="H14" s="12">
        <v>4400000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/>
      <c r="P14" s="12"/>
      <c r="Q14" s="12"/>
    </row>
    <row r="16" spans="1:17" ht="12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</row>
  </sheetData>
  <sheetProtection/>
  <mergeCells count="14">
    <mergeCell ref="K6:L6"/>
    <mergeCell ref="M6:N6"/>
    <mergeCell ref="A9:B9"/>
    <mergeCell ref="A16:Q16"/>
    <mergeCell ref="A3:Q3"/>
    <mergeCell ref="A4:Q4"/>
    <mergeCell ref="A5:A7"/>
    <mergeCell ref="B5:B7"/>
    <mergeCell ref="C5:C6"/>
    <mergeCell ref="D5:N5"/>
    <mergeCell ref="O5:Q5"/>
    <mergeCell ref="E6:F6"/>
    <mergeCell ref="G6:H6"/>
    <mergeCell ref="I6:J6"/>
  </mergeCells>
  <printOptions/>
  <pageMargins left="0" right="0" top="0" bottom="0" header="0" footer="0"/>
  <pageSetup horizontalDpi="600" verticalDpi="600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9"/>
  <sheetViews>
    <sheetView tabSelected="1" view="pageBreakPreview" zoomScale="90" zoomScaleSheetLayoutView="90" zoomScalePageLayoutView="0" workbookViewId="0" topLeftCell="A1">
      <selection activeCell="A3" sqref="A3:N3"/>
    </sheetView>
  </sheetViews>
  <sheetFormatPr defaultColWidth="9.33203125" defaultRowHeight="12.75"/>
  <cols>
    <col min="1" max="1" width="11.16015625" style="0" customWidth="1"/>
    <col min="2" max="2" width="44.5" style="0" customWidth="1"/>
    <col min="3" max="3" width="22.16015625" style="0" customWidth="1"/>
    <col min="4" max="4" width="26.83203125" style="0" customWidth="1"/>
    <col min="5" max="9" width="11.16015625" style="0" customWidth="1"/>
    <col min="10" max="14" width="16.66015625" style="0" customWidth="1"/>
  </cols>
  <sheetData>
    <row r="3" spans="1:14" ht="78.75" customHeight="1">
      <c r="A3" s="20" t="s">
        <v>87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.75" customHeight="1">
      <c r="A4" s="32" t="s">
        <v>76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.75" customHeight="1">
      <c r="A5" s="22" t="s">
        <v>1</v>
      </c>
      <c r="B5" s="22" t="s">
        <v>77</v>
      </c>
      <c r="C5" s="22" t="s">
        <v>7</v>
      </c>
      <c r="D5" s="22" t="s">
        <v>9</v>
      </c>
      <c r="E5" s="25" t="s">
        <v>78</v>
      </c>
      <c r="F5" s="30"/>
      <c r="G5" s="30"/>
      <c r="H5" s="30"/>
      <c r="I5" s="26"/>
      <c r="J5" s="25" t="s">
        <v>10</v>
      </c>
      <c r="K5" s="30"/>
      <c r="L5" s="30"/>
      <c r="M5" s="30"/>
      <c r="N5" s="26"/>
    </row>
    <row r="6" spans="1:14" ht="47.25" customHeight="1">
      <c r="A6" s="23"/>
      <c r="B6" s="23"/>
      <c r="C6" s="24"/>
      <c r="D6" s="24"/>
      <c r="E6" s="2" t="s">
        <v>79</v>
      </c>
      <c r="F6" s="2" t="s">
        <v>80</v>
      </c>
      <c r="G6" s="2" t="s">
        <v>81</v>
      </c>
      <c r="H6" s="2" t="s">
        <v>82</v>
      </c>
      <c r="I6" s="2" t="s">
        <v>16</v>
      </c>
      <c r="J6" s="2" t="s">
        <v>79</v>
      </c>
      <c r="K6" s="2" t="s">
        <v>80</v>
      </c>
      <c r="L6" s="2" t="s">
        <v>81</v>
      </c>
      <c r="M6" s="2" t="s">
        <v>82</v>
      </c>
      <c r="N6" s="2" t="s">
        <v>16</v>
      </c>
    </row>
    <row r="7" spans="1:14" ht="15.75" customHeight="1">
      <c r="A7" s="24"/>
      <c r="B7" s="24"/>
      <c r="C7" s="2" t="s">
        <v>73</v>
      </c>
      <c r="D7" s="2" t="s">
        <v>24</v>
      </c>
      <c r="E7" s="2" t="s">
        <v>72</v>
      </c>
      <c r="F7" s="2" t="s">
        <v>72</v>
      </c>
      <c r="G7" s="2" t="s">
        <v>72</v>
      </c>
      <c r="H7" s="2" t="s">
        <v>72</v>
      </c>
      <c r="I7" s="2" t="s">
        <v>72</v>
      </c>
      <c r="J7" s="2" t="s">
        <v>25</v>
      </c>
      <c r="K7" s="2" t="s">
        <v>25</v>
      </c>
      <c r="L7" s="2" t="s">
        <v>25</v>
      </c>
      <c r="M7" s="2" t="s">
        <v>25</v>
      </c>
      <c r="N7" s="2" t="s">
        <v>25</v>
      </c>
    </row>
    <row r="8" spans="1:14" ht="15.75" customHeight="1">
      <c r="A8" s="27" t="s">
        <v>83</v>
      </c>
      <c r="B8" s="28"/>
      <c r="C8" s="2">
        <f>C9</f>
        <v>23611.3</v>
      </c>
      <c r="D8" s="2"/>
      <c r="E8" s="2"/>
      <c r="F8" s="2"/>
      <c r="G8" s="2"/>
      <c r="H8" s="2">
        <v>5</v>
      </c>
      <c r="I8" s="2">
        <v>5</v>
      </c>
      <c r="J8" s="2"/>
      <c r="K8" s="2"/>
      <c r="L8" s="2"/>
      <c r="M8" s="6">
        <f>M9</f>
        <v>23391610.75</v>
      </c>
      <c r="N8" s="6">
        <f>N9</f>
        <v>23391610.75</v>
      </c>
    </row>
    <row r="9" spans="1:14" ht="15.75" customHeight="1">
      <c r="A9" s="2">
        <v>1</v>
      </c>
      <c r="B9" s="5" t="s">
        <v>84</v>
      </c>
      <c r="C9" s="2">
        <f>'Форма 1'!H15</f>
        <v>23611.3</v>
      </c>
      <c r="D9" s="2">
        <f>'Форма 1'!K15</f>
        <v>1115</v>
      </c>
      <c r="E9" s="2"/>
      <c r="F9" s="2"/>
      <c r="G9" s="2"/>
      <c r="H9" s="2">
        <v>5</v>
      </c>
      <c r="I9" s="2">
        <v>5</v>
      </c>
      <c r="J9" s="2"/>
      <c r="K9" s="2"/>
      <c r="L9" s="2"/>
      <c r="M9" s="6">
        <f>'Форма 2'!C9</f>
        <v>23391610.75</v>
      </c>
      <c r="N9" s="6">
        <f>SUM(J9:M9)</f>
        <v>23391610.75</v>
      </c>
    </row>
  </sheetData>
  <sheetProtection/>
  <mergeCells count="9">
    <mergeCell ref="A8:B8"/>
    <mergeCell ref="A3:N3"/>
    <mergeCell ref="A4:N4"/>
    <mergeCell ref="A5:A7"/>
    <mergeCell ref="B5:B7"/>
    <mergeCell ref="C5:C6"/>
    <mergeCell ref="D5:D6"/>
    <mergeCell ref="E5:I5"/>
    <mergeCell ref="J5:N5"/>
  </mergeCells>
  <printOptions/>
  <pageMargins left="0" right="0" top="0" bottom="0" header="0" footer="0"/>
  <pageSetup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Полянина Александра Александровна</cp:lastModifiedBy>
  <cp:lastPrinted>2015-10-23T11:59:58Z</cp:lastPrinted>
  <dcterms:created xsi:type="dcterms:W3CDTF">2014-05-05T12:00:55Z</dcterms:created>
  <dcterms:modified xsi:type="dcterms:W3CDTF">2016-02-05T12:20:03Z</dcterms:modified>
  <cp:category/>
  <cp:version/>
  <cp:contentType/>
  <cp:contentStatus/>
</cp:coreProperties>
</file>