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<sst xmlns="http://schemas.openxmlformats.org/spreadsheetml/2006/main" count="416" uniqueCount="129">
  <si>
    <t>в том числе:</t>
  </si>
  <si>
    <t xml:space="preserve">  - федеральный бюджет</t>
  </si>
  <si>
    <t xml:space="preserve">  - местный бюджет</t>
  </si>
  <si>
    <t>Наименование мероприятий</t>
  </si>
  <si>
    <t xml:space="preserve">2010 год            </t>
  </si>
  <si>
    <t xml:space="preserve"> </t>
  </si>
  <si>
    <t xml:space="preserve">2011 год            </t>
  </si>
  <si>
    <t xml:space="preserve">2012 год            </t>
  </si>
  <si>
    <t>Реконструкция городских сетей теплоснабжения и переключение объектов жилого фонда г.Полярный на 302 теплоцентраль</t>
  </si>
  <si>
    <t>Переселение граждан из ЗАТО Александровск</t>
  </si>
  <si>
    <t>Капитальный ремонт помещений Детской школы искусств в г.Полярный</t>
  </si>
  <si>
    <t>Капитальный ремонт фасада детского сада № 13 в г.Полярный</t>
  </si>
  <si>
    <t>Всего по программе:</t>
  </si>
  <si>
    <t>Сроки выполнения работ</t>
  </si>
  <si>
    <t>Реконструкция (расширение) кладбища в селе Белокаменка</t>
  </si>
  <si>
    <t>Перечень мероприятий "Программы</t>
  </si>
  <si>
    <t>Капитальный ремонт помещений гимназии в г.Полярный</t>
  </si>
  <si>
    <t>Капитальный ремонт фасада МДОУ № 3  г.Полярный</t>
  </si>
  <si>
    <t>Строительство автомобильной дороги по ул.Гаджиева в г.Полярный</t>
  </si>
  <si>
    <t>Реконструкция детского сада № 11 г.Полярный</t>
  </si>
  <si>
    <t>Кол-во новых рабочих мест</t>
  </si>
  <si>
    <t>Строительство пристройки плавательного бассейна к школе на 1226 учащихся в г.Снежногорск, общая площадь 4 175 кв.метров</t>
  </si>
  <si>
    <t xml:space="preserve">Капитальный ремонт помещений в здании по адресу г.Гаджиево, ул.Душенова, дом № 89 А </t>
  </si>
  <si>
    <t>№ мероприятия</t>
  </si>
  <si>
    <t>Строительство трансформаторной  2*1000кВ.А подстанции и магистральных сетей электроснабжения (г.Гаджиево)</t>
  </si>
  <si>
    <t xml:space="preserve">Реконструкция жилого дома 32 под детский сад в г.Гаджиево </t>
  </si>
  <si>
    <t xml:space="preserve">Обеспечение социальных гарантий и компенсаций граждан </t>
  </si>
  <si>
    <t>Диспетчеризация лифтовой диспетчерской связи, г.Снежногорск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</si>
  <si>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</si>
  <si>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</si>
  <si>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</si>
  <si>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</si>
  <si>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</si>
  <si>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</si>
  <si>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</si>
  <si>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</si>
  <si>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</si>
  <si>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Приложение к Программе комплексного социально-экономического развития ЗАТО Александровск (Мурманская область) на 2010-2016 годы</t>
  </si>
  <si>
    <t>комплексного социально-экономического развития ЗАТО Александровск ( Мурманская область) на 2010-2016 годы"</t>
  </si>
  <si>
    <t xml:space="preserve">2013 год            </t>
  </si>
  <si>
    <t xml:space="preserve">2014 год            </t>
  </si>
  <si>
    <t xml:space="preserve">2015 год            </t>
  </si>
  <si>
    <t xml:space="preserve">2016 год            </t>
  </si>
  <si>
    <t>10</t>
  </si>
  <si>
    <t>11</t>
  </si>
  <si>
    <t>12</t>
  </si>
  <si>
    <t>13</t>
  </si>
  <si>
    <t>2010-2016</t>
  </si>
  <si>
    <t>Общая стоимость мероприятия в сложившихся ценах, тыс.руб.</t>
  </si>
  <si>
    <t>Реконструкция детской спортивной школы в г.Снежногорск</t>
  </si>
  <si>
    <t>Потребность в средствах на 2010-2016 годы в сложившихся ценах, тыс.руб.</t>
  </si>
  <si>
    <t>14</t>
  </si>
  <si>
    <t>Наличие ПСД</t>
  </si>
  <si>
    <t>продолжение</t>
  </si>
  <si>
    <t>объект закончен</t>
  </si>
  <si>
    <t>Капитальный ремонт жилого дома № 28 по ул.Гаджиево в г.Гаджиево</t>
  </si>
  <si>
    <t>Капитальный ремонт помещений МОУ ДОД Дом детского творчества в г.Полярный</t>
  </si>
  <si>
    <t>в ОЭР сметы нет</t>
  </si>
  <si>
    <t>Смета в ценах 1 кв.2011 на 500,0 тыс.руб.</t>
  </si>
  <si>
    <t>в ОЭР смета есть</t>
  </si>
  <si>
    <t>Капитальный ремонт фасада МОУ СОШ  № 276  г.Гаджиево</t>
  </si>
  <si>
    <t>2012-2013</t>
  </si>
  <si>
    <t>Капитальный ремонт помещений МОУ СОШ  № 266  г.Снежногорск</t>
  </si>
  <si>
    <t>лист 2</t>
  </si>
  <si>
    <t>лист 5</t>
  </si>
  <si>
    <t>Капитальный ремонт помещений МОУ СОШ  № 269  г.Снежногорск</t>
  </si>
  <si>
    <t>в ОЭР тех отчет и фото</t>
  </si>
  <si>
    <t>Капитальный ремонт фасада и крылец МОУ ДОД ЦДОД г.Снежногорск</t>
  </si>
  <si>
    <t>18</t>
  </si>
  <si>
    <t>21</t>
  </si>
  <si>
    <t>на период работ</t>
  </si>
  <si>
    <t>2010-2013</t>
  </si>
  <si>
    <t>Капитальный ремонт помещения № 1 архива по адресу ул.П.Стеблина, дом 18 в г.Снежногорск</t>
  </si>
  <si>
    <t>Капитальный ремонт кровли МДОУ № 4  г.Полярный</t>
  </si>
  <si>
    <t>на 2033,6</t>
  </si>
  <si>
    <t>Капитальный ремонт ограждения МДОУ № 4 г.Полярный</t>
  </si>
  <si>
    <t>Капитальный ремонт кровли и дощатых полов в ФОК МОУ ДОД ДЮСШ  № 2 г.Снежногорск</t>
  </si>
  <si>
    <t>2010-2012</t>
  </si>
  <si>
    <t>Капитальный ремонт детской музыкальной школы по ул.Колышкина, д.114-А в г.Гаджиево</t>
  </si>
  <si>
    <t>Капитальный ремонт фасада МОУ ДОД ДДТ г.Снежногорск</t>
  </si>
  <si>
    <t>Капитальный ремонт фасада и благоустройство прилегающей территории МДОУ № 1 г. Полярный</t>
  </si>
  <si>
    <t>Капитальный ремонт кровли, фасада  и здания СОК "Канск" МОУ ДОД ДЮСШ  г.Полярный</t>
  </si>
  <si>
    <t xml:space="preserve">Капитальный ремонт кровли и систем вентиляции, отопления, водоснабжения и центральной лестницы МОУ ООШ  № 1 в г.Полярный  </t>
  </si>
  <si>
    <t>Строительство детского сада на 300 мест в г.Гаджиево</t>
  </si>
  <si>
    <t xml:space="preserve">2010-2013 </t>
  </si>
  <si>
    <t>2010-2011</t>
  </si>
  <si>
    <t>Капитальный ремонт центральной лестницы ГЦК "Север" в г.Полярный (в том числе проведение технической экспертизы, разработка проектно-сметной документации)</t>
  </si>
  <si>
    <t>Разработка проектно-изыскательских работ и проектно-сметной документации по строительству канализационных очистных сооружений (КОС) с биологической очисткой в г.Снежногорске, предпроектные работы</t>
  </si>
  <si>
    <t>2015-2016</t>
  </si>
  <si>
    <t xml:space="preserve">  - областной бюджет</t>
  </si>
  <si>
    <t>х</t>
  </si>
  <si>
    <t>Капитальный ремонт кровли здания МУК "Объединенная городская библиотека "Центр -Книга"  в г.Снежногорск</t>
  </si>
  <si>
    <t>17</t>
  </si>
  <si>
    <t>22</t>
  </si>
  <si>
    <t>23</t>
  </si>
  <si>
    <t>лист 3</t>
  </si>
  <si>
    <r>
      <t xml:space="preserve">Капитальный ремонт муниципального жилищного фонда ЗАТО Александровск </t>
    </r>
    <r>
      <rPr>
        <sz val="12"/>
        <rFont val="Times New Roman"/>
        <family val="1"/>
      </rPr>
      <t>(пассажирских лифтов жилых домов в г.Гаджиево)</t>
    </r>
  </si>
  <si>
    <t>лист 4</t>
  </si>
  <si>
    <t>лист 6</t>
  </si>
  <si>
    <t>19</t>
  </si>
  <si>
    <t>24</t>
  </si>
  <si>
    <t xml:space="preserve">Государственная экспертиза ПСД "Реконструкция пешеходного деревянного моста через сухой овраг в г.Полярный между ул.Душенова и ул.Моисеева" </t>
  </si>
  <si>
    <t xml:space="preserve">2010-2016 </t>
  </si>
  <si>
    <t>2013-2016</t>
  </si>
  <si>
    <t>25</t>
  </si>
  <si>
    <t>Ремонт автомобильных дорог общего пользования и междомовых проездов ЗАТО Александровск</t>
  </si>
  <si>
    <t>26</t>
  </si>
  <si>
    <t>Обеспечение выполнения требований СанПиН и технической безопасности учреждений системы образования</t>
  </si>
  <si>
    <t>27</t>
  </si>
  <si>
    <t>Обеспечение антитеррористической и противокриминальной безопасности учреждений системы образования</t>
  </si>
  <si>
    <t>28</t>
  </si>
  <si>
    <t xml:space="preserve">  - местный бюджет </t>
  </si>
  <si>
    <t xml:space="preserve"> - федеральный бюджет</t>
  </si>
  <si>
    <t>20</t>
  </si>
  <si>
    <t>29</t>
  </si>
  <si>
    <t>30</t>
  </si>
  <si>
    <t>31</t>
  </si>
  <si>
    <t>33</t>
  </si>
  <si>
    <t>34</t>
  </si>
  <si>
    <t>35</t>
  </si>
  <si>
    <t>36</t>
  </si>
  <si>
    <t>38</t>
  </si>
  <si>
    <t>39</t>
  </si>
  <si>
    <t>40</t>
  </si>
  <si>
    <t>37</t>
  </si>
  <si>
    <t>Всего на развитие и поддержку социальной  и инженерной инфраструктуры ЗАТО Александровск</t>
  </si>
  <si>
    <t>Объекты реконструкции, капитального строительства и ремонта</t>
  </si>
  <si>
    <t>Аварийно-восстановительные работы по ремонту кровли МБОУ СОШ №266, г.Снежногорск, ул.Флотская, д.10</t>
  </si>
  <si>
    <t>Проектные работы по объекту: "Устройство очистных сооружений канализационных сточных вод с целью исключения сброса неочищенных сточных вод в ручей Безымянный № 3 г.Снежногорск"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</si>
</sst>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р_."/>
    <numFmt numFmtId="177" formatCode="#,##0_р_."/>
    <numFmt numFmtId="178" formatCode="0.0"/>
    <numFmt numFmtId="179" formatCode="#,##0.0"/>
    <numFmt numFmtId="180" formatCode="0.0000"/>
    <numFmt numFmtId="181" formatCode="0.000"/>
    <numFmt numFmtId="182" formatCode="0.00000"/>
    <numFmt numFmtId="183" formatCode="#,##0.00_р_."/>
    <numFmt numFmtId="184" formatCode="#,##0.000_р_."/>
    <numFmt numFmtId="185" formatCode="#,##0.0000_р_."/>
    <numFmt numFmtId="186" formatCode="#,##0.00000_р_.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_-* #,##0_р_._-;\-* #,##0_р_._-;_-* &quot;-&quot;??_р_._-;_-@_-"/>
    <numFmt numFmtId="193" formatCode="_-* #,##0.0_р_._-;\-* #,##0.0_р_._-;_-* &quot;-&quot;??_р_._-;_-@_-"/>
    <numFmt numFmtId="194" formatCode="_-* #,##0.000_р_._-;\-* #,##0.000_р_._-;_-* &quot;-&quot;??_р_._-;_-@_-"/>
    <numFmt numFmtId="195" formatCode="0_ ;\-0\ "/>
    <numFmt numFmtId="196" formatCode="#,##0_ ;\-#,##0\ "/>
    <numFmt numFmtId="197" formatCode="#,##0.000000_р_."/>
    <numFmt numFmtId="198" formatCode="_-* #,##0.0_р_._-;\-* #,##0.0_р_._-;_-* &quot;-&quot;_р_._-;_-@_-"/>
    <numFmt numFmtId="199" formatCode="_-* #,##0.00_р_._-;\-* #,##0.00_р_._-;_-* &quot;-&quot;_р_._-;_-@_-"/>
    <numFmt numFmtId="200" formatCode="_-* #,##0.000_р_._-;\-* #,##0.000_р_._-;_-* &quot;-&quot;_р_._-;_-@_-"/>
    <numFmt numFmtId="201" formatCode="#,##0.0_ ;\-#,##0.0\ "/>
    <numFmt numFmtId="202" formatCode="#,##0.00_ ;\-#,##0.00\ "/>
    <numFmt numFmtId="203" formatCode="#,##0.000_ ;\-#,##0.000\ "/>
    <numFmt numFmtId="204" formatCode="_-* #,##0.000_р_._-;\-* #,##0.000_р_._-;_-* &quot;-&quot;???_р_._-;_-@_-"/>
    <numFmt numFmtId="205" formatCode="_-* #,##0.0_р_._-;\-* #,##0.0_р_._-;_-* &quot;-&quot;?_р_._-;_-@_-"/>
    <numFmt numFmtId="206" formatCode="_-* #,##0.000_р_._-;\-* #,##0.000_р_._-;_-* &quot;-&quot;?_р_._-;_-@_-"/>
    <numFmt numFmtId="207" formatCode="#,##0.0_р_.;\-#,##0.0_р_."/>
    <numFmt numFmtId="208" formatCode="0.000000"/>
    <numFmt numFmtId="209" formatCode="0.0000000"/>
    <numFmt numFmtId="210" formatCode="_-* #,##0.0000_р_._-;\-* #,##0.0000_р_._-;_-* &quot;-&quot;??_р_._-;_-@_-"/>
    <numFmt numFmtId="211" formatCode="#,##0.000_р_.;\-#,##0.000_р_."/>
    <numFmt numFmtId="212" formatCode="0.00000000"/>
  </numFmts>
  <fonts count="5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b/>
      <sz val="18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Alignment="1">
      <alignment vertical="center"/>
    </xf>
    <xf numFmtId="187" fontId="1" fillId="0" borderId="0" xfId="0" applyNumberFormat="1" applyFont="1" applyFill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77" fontId="1" fillId="0" borderId="1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1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>
      <alignment horizontal="center" vertical="center"/>
    </xf>
    <xf numFmtId="179" fontId="1" fillId="0" borderId="17" xfId="0" applyNumberFormat="1" applyFont="1" applyFill="1" applyBorder="1" applyAlignment="1">
      <alignment horizontal="center" vertical="center"/>
    </xf>
    <xf numFmtId="179" fontId="1" fillId="0" borderId="11" xfId="0" applyNumberFormat="1" applyFont="1" applyFill="1" applyBorder="1" applyAlignment="1">
      <alignment vertical="center"/>
    </xf>
    <xf numFmtId="179" fontId="1" fillId="0" borderId="17" xfId="0" applyNumberFormat="1" applyFont="1" applyFill="1" applyBorder="1" applyAlignment="1">
      <alignment horizontal="center" vertical="center" wrapText="1"/>
    </xf>
    <xf numFmtId="179" fontId="1" fillId="0" borderId="15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justify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179" fontId="1" fillId="0" borderId="17" xfId="0" applyNumberFormat="1" applyFont="1" applyFill="1" applyBorder="1" applyAlignment="1">
      <alignment vertical="center"/>
    </xf>
    <xf numFmtId="176" fontId="1" fillId="0" borderId="17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187" fontId="1" fillId="0" borderId="17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181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vertical="center"/>
    </xf>
    <xf numFmtId="181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177" fontId="1" fillId="0" borderId="1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187" fontId="1" fillId="0" borderId="17" xfId="0" applyNumberFormat="1" applyFont="1" applyFill="1" applyBorder="1" applyAlignment="1">
      <alignment horizontal="center" vertical="center" wrapText="1"/>
    </xf>
    <xf numFmtId="187" fontId="1" fillId="0" borderId="11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justify" vertical="center" wrapText="1"/>
    </xf>
    <xf numFmtId="181" fontId="1" fillId="0" borderId="14" xfId="0" applyNumberFormat="1" applyFont="1" applyFill="1" applyBorder="1" applyAlignment="1">
      <alignment horizontal="justify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181" fontId="1" fillId="0" borderId="15" xfId="0" applyNumberFormat="1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184" fontId="6" fillId="0" borderId="17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77" fontId="1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3" fontId="1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justify" vertical="center" wrapText="1"/>
    </xf>
    <xf numFmtId="179" fontId="1" fillId="0" borderId="20" xfId="0" applyNumberFormat="1" applyFont="1" applyFill="1" applyBorder="1" applyAlignment="1">
      <alignment horizontal="center" vertical="center" wrapText="1"/>
    </xf>
    <xf numFmtId="179" fontId="1" fillId="0" borderId="2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right" vertical="center" wrapText="1"/>
    </xf>
    <xf numFmtId="179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178" fontId="1" fillId="0" borderId="17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Alignment="1">
      <alignment vertical="center"/>
    </xf>
    <xf numFmtId="187" fontId="7" fillId="0" borderId="15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1" fontId="1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wrapText="1"/>
    </xf>
    <xf numFmtId="187" fontId="15" fillId="0" borderId="0" xfId="0" applyNumberFormat="1" applyFont="1" applyFill="1" applyAlignment="1">
      <alignment vertical="center"/>
    </xf>
    <xf numFmtId="179" fontId="15" fillId="0" borderId="0" xfId="0" applyNumberFormat="1" applyFont="1" applyFill="1" applyAlignment="1">
      <alignment vertical="center"/>
    </xf>
    <xf numFmtId="1" fontId="1" fillId="0" borderId="22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187" fontId="7" fillId="0" borderId="2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179" fontId="11" fillId="0" borderId="0" xfId="0" applyNumberFormat="1" applyFont="1" applyFill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vertical="center"/>
    </xf>
    <xf numFmtId="176" fontId="1" fillId="0" borderId="26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justify" vertical="center" wrapText="1"/>
    </xf>
    <xf numFmtId="187" fontId="6" fillId="0" borderId="0" xfId="0" applyNumberFormat="1" applyFont="1" applyFill="1" applyAlignment="1">
      <alignment vertical="center"/>
    </xf>
    <xf numFmtId="181" fontId="1" fillId="0" borderId="22" xfId="0" applyNumberFormat="1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justify" vertical="center" wrapText="1"/>
    </xf>
    <xf numFmtId="178" fontId="1" fillId="0" borderId="17" xfId="0" applyNumberFormat="1" applyFont="1" applyFill="1" applyBorder="1" applyAlignment="1">
      <alignment horizontal="justify" vertical="center" wrapText="1"/>
    </xf>
    <xf numFmtId="0" fontId="1" fillId="0" borderId="17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vertical="center"/>
    </xf>
    <xf numFmtId="187" fontId="17" fillId="0" borderId="15" xfId="0" applyNumberFormat="1" applyFont="1" applyFill="1" applyBorder="1" applyAlignment="1">
      <alignment vertical="center"/>
    </xf>
    <xf numFmtId="187" fontId="17" fillId="0" borderId="15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center" wrapText="1"/>
    </xf>
    <xf numFmtId="0" fontId="9" fillId="0" borderId="28" xfId="0" applyFont="1" applyFill="1" applyBorder="1" applyAlignment="1">
      <alignment horizontal="justify" vertical="center" wrapText="1"/>
    </xf>
    <xf numFmtId="1" fontId="17" fillId="0" borderId="2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/>
    </xf>
    <xf numFmtId="184" fontId="6" fillId="0" borderId="22" xfId="0" applyNumberFormat="1" applyFont="1" applyFill="1" applyBorder="1" applyAlignment="1">
      <alignment horizontal="center" vertical="center"/>
    </xf>
    <xf numFmtId="184" fontId="6" fillId="0" borderId="29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176" fontId="1" fillId="0" borderId="24" xfId="0" applyNumberFormat="1" applyFont="1" applyFill="1" applyBorder="1" applyAlignment="1">
      <alignment vertical="center"/>
    </xf>
    <xf numFmtId="177" fontId="1" fillId="0" borderId="29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justify" vertical="center" wrapText="1"/>
    </xf>
    <xf numFmtId="179" fontId="1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87" fontId="11" fillId="0" borderId="0" xfId="0" applyNumberFormat="1" applyFont="1" applyFill="1" applyAlignment="1">
      <alignment vertical="center"/>
    </xf>
    <xf numFmtId="187" fontId="7" fillId="0" borderId="22" xfId="0" applyNumberFormat="1" applyFont="1" applyFill="1" applyBorder="1" applyAlignment="1">
      <alignment horizontal="center" vertical="center"/>
    </xf>
    <xf numFmtId="179" fontId="1" fillId="0" borderId="11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justify" vertical="center" wrapText="1"/>
    </xf>
    <xf numFmtId="179" fontId="6" fillId="0" borderId="0" xfId="0" applyNumberFormat="1" applyFont="1" applyFill="1" applyAlignment="1">
      <alignment vertical="center"/>
    </xf>
    <xf numFmtId="1" fontId="1" fillId="0" borderId="32" xfId="0" applyNumberFormat="1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81" fontId="1" fillId="0" borderId="15" xfId="0" applyNumberFormat="1" applyFont="1" applyFill="1" applyBorder="1" applyAlignment="1">
      <alignment horizontal="center" vertical="center"/>
    </xf>
    <xf numFmtId="187" fontId="1" fillId="0" borderId="11" xfId="0" applyNumberFormat="1" applyFont="1" applyFill="1" applyBorder="1" applyAlignment="1">
      <alignment horizontal="center" vertical="center" wrapText="1"/>
    </xf>
    <xf numFmtId="187" fontId="1" fillId="0" borderId="15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187" fontId="1" fillId="0" borderId="16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187" fontId="1" fillId="0" borderId="1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81" fontId="1" fillId="0" borderId="17" xfId="0" applyNumberFormat="1" applyFont="1" applyFill="1" applyBorder="1" applyAlignment="1">
      <alignment horizontal="center" vertical="center"/>
    </xf>
    <xf numFmtId="184" fontId="1" fillId="0" borderId="17" xfId="0" applyNumberFormat="1" applyFont="1" applyFill="1" applyBorder="1" applyAlignment="1">
      <alignment vertical="center"/>
    </xf>
    <xf numFmtId="181" fontId="1" fillId="0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184" fontId="1" fillId="0" borderId="17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187" fontId="7" fillId="0" borderId="15" xfId="0" applyNumberFormat="1" applyFont="1" applyFill="1" applyBorder="1" applyAlignment="1">
      <alignment horizontal="center" vertical="center"/>
    </xf>
    <xf numFmtId="181" fontId="9" fillId="0" borderId="15" xfId="0" applyNumberFormat="1" applyFont="1" applyFill="1" applyBorder="1" applyAlignment="1">
      <alignment horizontal="justify" vertical="center" wrapText="1"/>
    </xf>
    <xf numFmtId="0" fontId="13" fillId="0" borderId="22" xfId="0" applyFont="1" applyFill="1" applyBorder="1" applyAlignment="1">
      <alignment horizontal="justify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justify" vertical="center" wrapText="1"/>
    </xf>
    <xf numFmtId="0" fontId="19" fillId="0" borderId="28" xfId="0" applyFont="1" applyFill="1" applyBorder="1" applyAlignment="1">
      <alignment horizontal="justify" vertical="center" wrapText="1"/>
    </xf>
    <xf numFmtId="187" fontId="17" fillId="0" borderId="28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187" fontId="1" fillId="0" borderId="14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 wrapText="1"/>
    </xf>
    <xf numFmtId="179" fontId="7" fillId="0" borderId="17" xfId="0" applyNumberFormat="1" applyFont="1" applyFill="1" applyBorder="1" applyAlignment="1">
      <alignment horizontal="center" vertical="center"/>
    </xf>
    <xf numFmtId="179" fontId="7" fillId="0" borderId="27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justify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17" fillId="0" borderId="15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>
      <alignment horizontal="center" vertical="center"/>
    </xf>
    <xf numFmtId="181" fontId="2" fillId="0" borderId="22" xfId="0" applyNumberFormat="1" applyFont="1" applyFill="1" applyBorder="1" applyAlignment="1">
      <alignment horizontal="justify" vertical="center" wrapText="1"/>
    </xf>
    <xf numFmtId="184" fontId="6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181" fontId="1" fillId="0" borderId="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2" fillId="0" borderId="37" xfId="0" applyFont="1" applyFill="1" applyBorder="1" applyAlignment="1">
      <alignment horizontal="justify" vertical="center" wrapText="1"/>
    </xf>
    <xf numFmtId="3" fontId="1" fillId="0" borderId="38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187" fontId="7" fillId="0" borderId="28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39" xfId="0" applyFont="1" applyFill="1" applyBorder="1" applyAlignment="1">
      <alignment/>
    </xf>
    <xf numFmtId="0" fontId="1" fillId="0" borderId="0" xfId="0" applyFont="1" applyFill="1" applyAlignment="1">
      <alignment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justify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horizontal="justify" vertical="center" wrapText="1"/>
    </xf>
    <xf numFmtId="187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87" fontId="7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87" fontId="7" fillId="0" borderId="26" xfId="0" applyNumberFormat="1" applyFont="1" applyFill="1" applyBorder="1" applyAlignment="1">
      <alignment horizontal="center" vertical="center"/>
    </xf>
    <xf numFmtId="187" fontId="17" fillId="0" borderId="27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20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" sqref="A1:M3"/>
    </sheetView>
  </sheetViews>
  <sheetFormatPr defaultColWidth="9.140625" defaultRowHeight="12.75"/>
  <cols>
    <col min="1" max="1" width="4.8515625" style="1" customWidth="1"/>
    <col min="2" max="2" width="49.28125" style="1" customWidth="1"/>
    <col min="3" max="3" width="15.8515625" style="1" customWidth="1"/>
    <col min="4" max="4" width="15.57421875" style="1" customWidth="1"/>
    <col min="5" max="5" width="14.57421875" style="1" customWidth="1"/>
    <col min="6" max="7" width="14.8515625" style="1" customWidth="1"/>
    <col min="8" max="8" width="15.57421875" style="1" customWidth="1"/>
    <col min="9" max="9" width="17.421875" style="1" customWidth="1"/>
    <col min="10" max="10" width="15.140625" style="1" customWidth="1"/>
    <col min="11" max="11" width="14.57421875" style="1" customWidth="1"/>
    <col min="12" max="12" width="12.140625" style="1" customWidth="1"/>
    <col min="13" max="13" width="11.421875" style="1" customWidth="1"/>
    <col min="14" max="14" width="14.28125" style="1" hidden="1" customWidth="1"/>
    <col min="15" max="15" width="12.28125" style="1" customWidth="1"/>
    <col min="16" max="16" width="14.8515625" style="1" bestFit="1" customWidth="1"/>
    <col min="17" max="17" width="15.421875" style="1" customWidth="1"/>
    <col min="18" max="18" width="14.00390625" style="1" customWidth="1"/>
    <col min="19" max="19" width="14.28125" style="1" bestFit="1" customWidth="1"/>
    <col min="20" max="21" width="16.28125" style="1" bestFit="1" customWidth="1"/>
    <col min="22" max="22" width="15.57421875" style="1" bestFit="1" customWidth="1"/>
    <col min="23" max="23" width="23.28125" style="1" customWidth="1"/>
    <col min="24" max="24" width="31.8515625" style="1" customWidth="1"/>
    <col min="25" max="25" width="9.140625" style="1" customWidth="1"/>
    <col min="26" max="26" width="19.421875" style="1" customWidth="1"/>
    <col min="27" max="27" width="6.57421875" style="1" bestFit="1" customWidth="1"/>
    <col min="28" max="28" width="10.8515625" style="1" bestFit="1" customWidth="1"/>
    <col min="29" max="29" width="8.57421875" style="1" customWidth="1"/>
    <col min="30" max="30" width="10.8515625" style="1" bestFit="1" customWidth="1"/>
    <col min="31" max="31" width="11.7109375" style="1" bestFit="1" customWidth="1"/>
    <col min="32" max="32" width="6.57421875" style="1" bestFit="1" customWidth="1"/>
    <col min="33" max="33" width="14.140625" style="1" customWidth="1"/>
    <col min="34" max="34" width="11.28125" style="1" customWidth="1"/>
    <col min="35" max="35" width="13.8515625" style="1" customWidth="1"/>
    <col min="36" max="36" width="13.57421875" style="1" customWidth="1"/>
    <col min="37" max="37" width="13.140625" style="1" customWidth="1"/>
    <col min="38" max="38" width="10.7109375" style="1" customWidth="1"/>
    <col min="39" max="39" width="10.421875" style="1" customWidth="1"/>
    <col min="40" max="40" width="11.57421875" style="1" customWidth="1"/>
    <col min="41" max="16384" width="9.140625" style="1" customWidth="1"/>
  </cols>
  <sheetData>
    <row r="1" spans="3:13" ht="18.75">
      <c r="C1" s="259" t="s">
        <v>37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7" ht="18.75">
      <c r="A2" s="260" t="s">
        <v>15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Q2" s="4"/>
    </row>
    <row r="3" spans="1:17" ht="18.75">
      <c r="A3" s="260" t="s">
        <v>38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Q3" s="4"/>
    </row>
    <row r="4" spans="1:17" ht="18.75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28"/>
      <c r="O4" s="228"/>
      <c r="Q4" s="4"/>
    </row>
    <row r="5" spans="1:15" ht="28.5" customHeight="1">
      <c r="A5" s="246" t="s">
        <v>23</v>
      </c>
      <c r="B5" s="249" t="s">
        <v>3</v>
      </c>
      <c r="C5" s="250" t="s">
        <v>48</v>
      </c>
      <c r="D5" s="252" t="s">
        <v>50</v>
      </c>
      <c r="E5" s="254" t="s">
        <v>0</v>
      </c>
      <c r="F5" s="255"/>
      <c r="G5" s="255"/>
      <c r="H5" s="255"/>
      <c r="I5" s="255"/>
      <c r="J5" s="255"/>
      <c r="K5" s="256"/>
      <c r="L5" s="257" t="s">
        <v>13</v>
      </c>
      <c r="M5" s="248" t="s">
        <v>20</v>
      </c>
      <c r="N5" s="267" t="s">
        <v>52</v>
      </c>
      <c r="O5" s="153"/>
    </row>
    <row r="6" spans="1:16" ht="62.25" customHeight="1">
      <c r="A6" s="247"/>
      <c r="B6" s="249"/>
      <c r="C6" s="251"/>
      <c r="D6" s="253"/>
      <c r="E6" s="2" t="s">
        <v>4</v>
      </c>
      <c r="F6" s="2" t="s">
        <v>6</v>
      </c>
      <c r="G6" s="2" t="s">
        <v>7</v>
      </c>
      <c r="H6" s="2" t="s">
        <v>39</v>
      </c>
      <c r="I6" s="2" t="s">
        <v>40</v>
      </c>
      <c r="J6" s="2" t="s">
        <v>41</v>
      </c>
      <c r="K6" s="2" t="s">
        <v>42</v>
      </c>
      <c r="L6" s="257"/>
      <c r="M6" s="248"/>
      <c r="N6" s="268"/>
      <c r="O6" s="153"/>
      <c r="P6" s="5"/>
    </row>
    <row r="7" spans="1:16" ht="19.5" thickBot="1">
      <c r="A7" s="9" t="s">
        <v>28</v>
      </c>
      <c r="B7" s="9" t="s">
        <v>29</v>
      </c>
      <c r="C7" s="9" t="s">
        <v>30</v>
      </c>
      <c r="D7" s="9" t="s">
        <v>31</v>
      </c>
      <c r="E7" s="9" t="s">
        <v>32</v>
      </c>
      <c r="F7" s="9" t="s">
        <v>33</v>
      </c>
      <c r="G7" s="9" t="s">
        <v>34</v>
      </c>
      <c r="H7" s="9" t="s">
        <v>35</v>
      </c>
      <c r="I7" s="9" t="s">
        <v>36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51</v>
      </c>
      <c r="O7" s="154"/>
      <c r="P7" s="5"/>
    </row>
    <row r="8" spans="1:16" ht="22.5" customHeight="1" thickBot="1">
      <c r="A8" s="269" t="s">
        <v>126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21"/>
      <c r="O8" s="154"/>
      <c r="P8" s="5"/>
    </row>
    <row r="9" spans="1:16" ht="74.25" customHeight="1">
      <c r="A9" s="178" t="s">
        <v>28</v>
      </c>
      <c r="B9" s="11" t="s">
        <v>8</v>
      </c>
      <c r="C9" s="170">
        <v>330029.4</v>
      </c>
      <c r="D9" s="182"/>
      <c r="E9" s="58"/>
      <c r="F9" s="59"/>
      <c r="G9" s="59"/>
      <c r="H9" s="59"/>
      <c r="I9" s="12"/>
      <c r="J9" s="12"/>
      <c r="K9" s="12"/>
      <c r="L9" s="10" t="s">
        <v>71</v>
      </c>
      <c r="M9" s="25">
        <v>18</v>
      </c>
      <c r="N9" s="57" t="s">
        <v>53</v>
      </c>
      <c r="O9" s="155"/>
      <c r="P9" s="5"/>
    </row>
    <row r="10" spans="1:22" ht="18.75">
      <c r="A10" s="179"/>
      <c r="B10" s="47" t="s">
        <v>1</v>
      </c>
      <c r="C10" s="72"/>
      <c r="D10" s="56">
        <f>SUM(E10:K10)</f>
        <v>65260.5</v>
      </c>
      <c r="E10" s="56">
        <v>19194.68577</v>
      </c>
      <c r="F10" s="56">
        <v>23065.81423</v>
      </c>
      <c r="G10" s="56">
        <v>23000</v>
      </c>
      <c r="H10" s="37">
        <v>0</v>
      </c>
      <c r="I10" s="37">
        <v>0</v>
      </c>
      <c r="J10" s="37">
        <v>0</v>
      </c>
      <c r="K10" s="37">
        <v>0</v>
      </c>
      <c r="L10" s="61"/>
      <c r="M10" s="258" t="s">
        <v>70</v>
      </c>
      <c r="N10" s="78"/>
      <c r="O10" s="102"/>
      <c r="P10" s="8"/>
      <c r="Q10" s="8"/>
      <c r="R10" s="8"/>
      <c r="S10" s="8"/>
      <c r="T10" s="8"/>
      <c r="U10" s="8"/>
      <c r="V10" s="8"/>
    </row>
    <row r="11" spans="1:16" ht="21" customHeight="1">
      <c r="A11" s="180"/>
      <c r="B11" s="14" t="s">
        <v>2</v>
      </c>
      <c r="C11" s="15"/>
      <c r="D11" s="16">
        <f>SUM(E11:G11)</f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68"/>
      <c r="M11" s="251"/>
      <c r="N11" s="79"/>
      <c r="O11" s="102"/>
      <c r="P11" s="5"/>
    </row>
    <row r="12" spans="1:16" ht="57" customHeight="1">
      <c r="A12" s="178" t="s">
        <v>29</v>
      </c>
      <c r="B12" s="11" t="s">
        <v>24</v>
      </c>
      <c r="C12" s="170">
        <v>46781</v>
      </c>
      <c r="D12" s="182"/>
      <c r="E12" s="182"/>
      <c r="F12" s="30"/>
      <c r="G12" s="30"/>
      <c r="H12" s="30"/>
      <c r="I12" s="30"/>
      <c r="J12" s="30"/>
      <c r="K12" s="30"/>
      <c r="L12" s="10">
        <v>2010</v>
      </c>
      <c r="M12" s="25">
        <v>4</v>
      </c>
      <c r="N12" s="10" t="s">
        <v>54</v>
      </c>
      <c r="O12" s="155"/>
      <c r="P12" s="5"/>
    </row>
    <row r="13" spans="1:22" ht="18.75">
      <c r="A13" s="179"/>
      <c r="B13" s="19" t="s">
        <v>1</v>
      </c>
      <c r="C13" s="72"/>
      <c r="D13" s="56">
        <f>SUM(E13:K13)</f>
        <v>4909.19103</v>
      </c>
      <c r="E13" s="56">
        <v>4909.19103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21"/>
      <c r="M13" s="22"/>
      <c r="N13" s="78"/>
      <c r="O13" s="102"/>
      <c r="P13" s="8"/>
      <c r="Q13" s="8"/>
      <c r="R13" s="8"/>
      <c r="S13" s="8"/>
      <c r="T13" s="8"/>
      <c r="U13" s="8"/>
      <c r="V13" s="8"/>
    </row>
    <row r="14" spans="1:16" ht="18.75" customHeight="1">
      <c r="A14" s="180"/>
      <c r="B14" s="14" t="s">
        <v>2</v>
      </c>
      <c r="C14" s="35"/>
      <c r="D14" s="36">
        <f>SUM(E14:G14)</f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18"/>
      <c r="M14" s="13"/>
      <c r="N14" s="79"/>
      <c r="O14" s="102"/>
      <c r="P14" s="5"/>
    </row>
    <row r="15" spans="1:16" ht="39" customHeight="1">
      <c r="A15" s="178" t="s">
        <v>30</v>
      </c>
      <c r="B15" s="11" t="s">
        <v>18</v>
      </c>
      <c r="C15" s="170">
        <v>9808</v>
      </c>
      <c r="D15" s="73"/>
      <c r="E15" s="56"/>
      <c r="F15" s="31"/>
      <c r="G15" s="31"/>
      <c r="H15" s="31"/>
      <c r="I15" s="31"/>
      <c r="J15" s="31"/>
      <c r="K15" s="31"/>
      <c r="L15" s="24">
        <v>2010</v>
      </c>
      <c r="M15" s="113">
        <v>7</v>
      </c>
      <c r="N15" s="10" t="s">
        <v>54</v>
      </c>
      <c r="O15" s="102"/>
      <c r="P15" s="5"/>
    </row>
    <row r="16" spans="1:22" ht="18" customHeight="1">
      <c r="A16" s="179"/>
      <c r="B16" s="19" t="s">
        <v>1</v>
      </c>
      <c r="C16" s="72"/>
      <c r="D16" s="56">
        <f>SUM(E16:K16)</f>
        <v>2808</v>
      </c>
      <c r="E16" s="56">
        <v>2808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26"/>
      <c r="M16" s="258" t="s">
        <v>70</v>
      </c>
      <c r="N16" s="78"/>
      <c r="O16" s="102"/>
      <c r="P16" s="8"/>
      <c r="Q16" s="8"/>
      <c r="R16" s="8"/>
      <c r="S16" s="8"/>
      <c r="T16" s="8"/>
      <c r="U16" s="8"/>
      <c r="V16" s="8"/>
    </row>
    <row r="17" spans="1:16" ht="21" customHeight="1">
      <c r="A17" s="180"/>
      <c r="B17" s="23" t="s">
        <v>2</v>
      </c>
      <c r="C17" s="35"/>
      <c r="D17" s="36">
        <f>SUM(E17:G17)</f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28"/>
      <c r="M17" s="251"/>
      <c r="N17" s="79"/>
      <c r="O17" s="102"/>
      <c r="P17" s="5"/>
    </row>
    <row r="18" spans="1:16" ht="37.5" customHeight="1">
      <c r="A18" s="178" t="s">
        <v>31</v>
      </c>
      <c r="B18" s="11" t="s">
        <v>14</v>
      </c>
      <c r="C18" s="170">
        <v>86573.7</v>
      </c>
      <c r="D18" s="32"/>
      <c r="E18" s="20"/>
      <c r="F18" s="59"/>
      <c r="G18" s="59"/>
      <c r="H18" s="20"/>
      <c r="I18" s="20"/>
      <c r="J18" s="104"/>
      <c r="K18" s="104"/>
      <c r="L18" s="85" t="s">
        <v>84</v>
      </c>
      <c r="M18" s="113">
        <v>9</v>
      </c>
      <c r="N18" s="57" t="s">
        <v>53</v>
      </c>
      <c r="O18" s="155"/>
      <c r="P18" s="5"/>
    </row>
    <row r="19" spans="1:22" ht="18.75">
      <c r="A19" s="179"/>
      <c r="B19" s="19" t="s">
        <v>1</v>
      </c>
      <c r="C19" s="33"/>
      <c r="D19" s="31">
        <f>SUM(E19:K19)</f>
        <v>27158.06765</v>
      </c>
      <c r="E19" s="56">
        <v>5836</v>
      </c>
      <c r="F19" s="56">
        <v>10782</v>
      </c>
      <c r="G19" s="56">
        <v>7455.52765</v>
      </c>
      <c r="H19" s="56">
        <v>3084.54</v>
      </c>
      <c r="I19" s="37">
        <v>0</v>
      </c>
      <c r="J19" s="37">
        <v>0</v>
      </c>
      <c r="K19" s="37">
        <v>0</v>
      </c>
      <c r="L19" s="26"/>
      <c r="M19" s="258" t="s">
        <v>70</v>
      </c>
      <c r="N19" s="78"/>
      <c r="O19" s="102"/>
      <c r="P19" s="8"/>
      <c r="Q19" s="8"/>
      <c r="R19" s="8"/>
      <c r="S19" s="8"/>
      <c r="T19" s="8"/>
      <c r="U19" s="8"/>
      <c r="V19" s="8"/>
    </row>
    <row r="20" spans="1:16" ht="17.25" customHeight="1">
      <c r="A20" s="180"/>
      <c r="B20" s="23" t="s">
        <v>2</v>
      </c>
      <c r="C20" s="15"/>
      <c r="D20" s="16">
        <f>SUM(E20:G20)</f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28"/>
      <c r="M20" s="251"/>
      <c r="N20" s="79"/>
      <c r="O20" s="102"/>
      <c r="P20" s="5"/>
    </row>
    <row r="21" spans="1:16" ht="77.25" customHeight="1">
      <c r="A21" s="178" t="s">
        <v>32</v>
      </c>
      <c r="B21" s="38" t="s">
        <v>21</v>
      </c>
      <c r="C21" s="170">
        <v>304451</v>
      </c>
      <c r="D21" s="182"/>
      <c r="E21" s="32"/>
      <c r="F21" s="32"/>
      <c r="G21" s="32"/>
      <c r="H21" s="32"/>
      <c r="I21" s="32"/>
      <c r="J21" s="32"/>
      <c r="K21" s="32"/>
      <c r="L21" s="10">
        <v>2010</v>
      </c>
      <c r="M21" s="25">
        <v>56</v>
      </c>
      <c r="N21" s="10" t="s">
        <v>54</v>
      </c>
      <c r="O21" s="102"/>
      <c r="P21" s="5"/>
    </row>
    <row r="22" spans="1:22" ht="18.75">
      <c r="A22" s="179"/>
      <c r="B22" s="19" t="s">
        <v>1</v>
      </c>
      <c r="C22" s="72"/>
      <c r="D22" s="56">
        <f>SUM(E22:K22)</f>
        <v>17383</v>
      </c>
      <c r="E22" s="56">
        <v>17383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9"/>
      <c r="M22" s="41"/>
      <c r="N22" s="78"/>
      <c r="O22" s="102"/>
      <c r="P22" s="8"/>
      <c r="Q22" s="8"/>
      <c r="R22" s="8"/>
      <c r="S22" s="8"/>
      <c r="T22" s="8"/>
      <c r="U22" s="8"/>
      <c r="V22" s="8"/>
    </row>
    <row r="23" spans="1:16" ht="19.5" customHeight="1">
      <c r="A23" s="180"/>
      <c r="B23" s="23" t="s">
        <v>2</v>
      </c>
      <c r="C23" s="171"/>
      <c r="D23" s="36">
        <f>SUM(E23:G23)</f>
        <v>0</v>
      </c>
      <c r="E23" s="36">
        <f aca="true" t="shared" si="0" ref="E23:K23">SUM(F23:H23)</f>
        <v>0</v>
      </c>
      <c r="F23" s="36">
        <f t="shared" si="0"/>
        <v>0</v>
      </c>
      <c r="G23" s="36">
        <f t="shared" si="0"/>
        <v>0</v>
      </c>
      <c r="H23" s="36">
        <f t="shared" si="0"/>
        <v>0</v>
      </c>
      <c r="I23" s="36">
        <f t="shared" si="0"/>
        <v>0</v>
      </c>
      <c r="J23" s="36">
        <f t="shared" si="0"/>
        <v>0</v>
      </c>
      <c r="K23" s="36">
        <f t="shared" si="0"/>
        <v>0</v>
      </c>
      <c r="L23" s="40"/>
      <c r="M23" s="42"/>
      <c r="N23" s="79"/>
      <c r="O23" s="102"/>
      <c r="P23" s="5"/>
    </row>
    <row r="24" spans="1:16" ht="37.5" customHeight="1">
      <c r="A24" s="178" t="s">
        <v>33</v>
      </c>
      <c r="B24" s="203" t="s">
        <v>49</v>
      </c>
      <c r="C24" s="170">
        <v>337723.1</v>
      </c>
      <c r="D24" s="30"/>
      <c r="E24" s="30"/>
      <c r="F24" s="30"/>
      <c r="G24" s="59"/>
      <c r="H24" s="30"/>
      <c r="I24" s="30"/>
      <c r="J24" s="30"/>
      <c r="K24" s="30"/>
      <c r="L24" s="218" t="s">
        <v>102</v>
      </c>
      <c r="M24" s="205">
        <v>16</v>
      </c>
      <c r="N24" s="57" t="s">
        <v>53</v>
      </c>
      <c r="O24" s="155"/>
      <c r="P24" s="5"/>
    </row>
    <row r="25" spans="1:22" ht="25.5" customHeight="1">
      <c r="A25" s="179"/>
      <c r="B25" s="19" t="s">
        <v>1</v>
      </c>
      <c r="C25" s="72"/>
      <c r="D25" s="56">
        <f>SUM(E25:K25)</f>
        <v>70548.79982</v>
      </c>
      <c r="E25" s="56">
        <v>13317.1</v>
      </c>
      <c r="F25" s="56">
        <v>19231.7</v>
      </c>
      <c r="G25" s="56">
        <v>8893.51582</v>
      </c>
      <c r="H25" s="37">
        <v>0</v>
      </c>
      <c r="I25" s="56">
        <v>29106.484</v>
      </c>
      <c r="J25" s="37">
        <v>0</v>
      </c>
      <c r="K25" s="37">
        <v>0</v>
      </c>
      <c r="L25" s="24"/>
      <c r="M25" s="45"/>
      <c r="N25" s="78"/>
      <c r="O25" s="102"/>
      <c r="P25" s="8"/>
      <c r="Q25" s="8"/>
      <c r="R25" s="8"/>
      <c r="S25" s="8"/>
      <c r="T25" s="8"/>
      <c r="U25" s="8"/>
      <c r="V25" s="8"/>
    </row>
    <row r="26" spans="1:16" ht="21.75" customHeight="1">
      <c r="A26" s="180"/>
      <c r="B26" s="23" t="s">
        <v>2</v>
      </c>
      <c r="C26" s="35"/>
      <c r="D26" s="166">
        <f>SUM(E26:K26)</f>
        <v>160527.66346</v>
      </c>
      <c r="E26" s="35">
        <v>0</v>
      </c>
      <c r="F26" s="35">
        <v>0</v>
      </c>
      <c r="G26" s="35">
        <v>0</v>
      </c>
      <c r="H26" s="171">
        <v>1591.67546</v>
      </c>
      <c r="I26" s="171">
        <v>57511.72</v>
      </c>
      <c r="J26" s="171">
        <v>98721.88</v>
      </c>
      <c r="K26" s="171">
        <v>2702.388</v>
      </c>
      <c r="L26" s="28"/>
      <c r="M26" s="46"/>
      <c r="N26" s="78"/>
      <c r="O26" s="102"/>
      <c r="P26" s="5"/>
    </row>
    <row r="27" spans="1:16" ht="38.25" customHeight="1">
      <c r="A27" s="178" t="s">
        <v>34</v>
      </c>
      <c r="B27" s="11" t="s">
        <v>19</v>
      </c>
      <c r="C27" s="170">
        <v>44326.8</v>
      </c>
      <c r="D27" s="32"/>
      <c r="E27" s="30"/>
      <c r="F27" s="30"/>
      <c r="G27" s="59"/>
      <c r="H27" s="30"/>
      <c r="I27" s="30"/>
      <c r="J27" s="30"/>
      <c r="K27" s="12"/>
      <c r="L27" s="181" t="s">
        <v>77</v>
      </c>
      <c r="M27" s="113">
        <v>27</v>
      </c>
      <c r="N27" s="102"/>
      <c r="O27" s="102"/>
      <c r="P27" s="5"/>
    </row>
    <row r="28" spans="1:16" ht="24.75" customHeight="1">
      <c r="A28" s="179"/>
      <c r="B28" s="19" t="s">
        <v>1</v>
      </c>
      <c r="C28" s="33"/>
      <c r="D28" s="56">
        <f>SUM(E28:K28)</f>
        <v>44326.8</v>
      </c>
      <c r="E28" s="56">
        <v>7750.8</v>
      </c>
      <c r="F28" s="56">
        <v>29576</v>
      </c>
      <c r="G28" s="56">
        <v>7000</v>
      </c>
      <c r="H28" s="37">
        <v>0</v>
      </c>
      <c r="I28" s="37">
        <v>0</v>
      </c>
      <c r="J28" s="37">
        <v>0</v>
      </c>
      <c r="K28" s="37">
        <v>0</v>
      </c>
      <c r="L28" s="26"/>
      <c r="M28" s="258" t="s">
        <v>70</v>
      </c>
      <c r="N28" s="102"/>
      <c r="O28" s="102"/>
      <c r="P28" s="5"/>
    </row>
    <row r="29" spans="1:16" ht="21.75" customHeight="1">
      <c r="A29" s="180"/>
      <c r="B29" s="23" t="s">
        <v>2</v>
      </c>
      <c r="C29" s="35"/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28"/>
      <c r="M29" s="251"/>
      <c r="N29" s="102"/>
      <c r="O29" s="102"/>
      <c r="P29" s="5"/>
    </row>
    <row r="30" spans="1:16" ht="18.75">
      <c r="A30" s="92"/>
      <c r="B30" s="93"/>
      <c r="C30" s="94"/>
      <c r="D30" s="95"/>
      <c r="E30" s="96"/>
      <c r="F30" s="96"/>
      <c r="G30" s="94"/>
      <c r="H30" s="91"/>
      <c r="I30" s="91"/>
      <c r="J30" s="91"/>
      <c r="K30" s="91"/>
      <c r="L30" s="97"/>
      <c r="M30" s="98" t="s">
        <v>63</v>
      </c>
      <c r="P30" s="5"/>
    </row>
    <row r="31" spans="1:16" ht="31.5" customHeight="1">
      <c r="A31" s="246" t="s">
        <v>23</v>
      </c>
      <c r="B31" s="249" t="s">
        <v>3</v>
      </c>
      <c r="C31" s="250" t="s">
        <v>48</v>
      </c>
      <c r="D31" s="252" t="s">
        <v>50</v>
      </c>
      <c r="E31" s="254" t="s">
        <v>0</v>
      </c>
      <c r="F31" s="255"/>
      <c r="G31" s="255"/>
      <c r="H31" s="255"/>
      <c r="I31" s="255"/>
      <c r="J31" s="255"/>
      <c r="K31" s="256"/>
      <c r="L31" s="257" t="s">
        <v>13</v>
      </c>
      <c r="M31" s="248" t="s">
        <v>20</v>
      </c>
      <c r="N31" s="267" t="s">
        <v>52</v>
      </c>
      <c r="O31" s="153"/>
      <c r="P31" s="5"/>
    </row>
    <row r="32" spans="1:16" ht="55.5" customHeight="1">
      <c r="A32" s="247"/>
      <c r="B32" s="249"/>
      <c r="C32" s="251"/>
      <c r="D32" s="253"/>
      <c r="E32" s="2" t="s">
        <v>4</v>
      </c>
      <c r="F32" s="2" t="s">
        <v>6</v>
      </c>
      <c r="G32" s="2" t="s">
        <v>7</v>
      </c>
      <c r="H32" s="2" t="s">
        <v>39</v>
      </c>
      <c r="I32" s="2" t="s">
        <v>40</v>
      </c>
      <c r="J32" s="2" t="s">
        <v>41</v>
      </c>
      <c r="K32" s="2" t="s">
        <v>42</v>
      </c>
      <c r="L32" s="257"/>
      <c r="M32" s="248"/>
      <c r="N32" s="268"/>
      <c r="O32" s="153"/>
      <c r="P32" s="5"/>
    </row>
    <row r="33" spans="1:16" ht="18.75">
      <c r="A33" s="9" t="s">
        <v>28</v>
      </c>
      <c r="B33" s="9" t="s">
        <v>29</v>
      </c>
      <c r="C33" s="9" t="s">
        <v>30</v>
      </c>
      <c r="D33" s="9" t="s">
        <v>31</v>
      </c>
      <c r="E33" s="9" t="s">
        <v>32</v>
      </c>
      <c r="F33" s="9" t="s">
        <v>33</v>
      </c>
      <c r="G33" s="9" t="s">
        <v>34</v>
      </c>
      <c r="H33" s="9" t="s">
        <v>35</v>
      </c>
      <c r="I33" s="9" t="s">
        <v>36</v>
      </c>
      <c r="J33" s="9" t="s">
        <v>43</v>
      </c>
      <c r="K33" s="9" t="s">
        <v>44</v>
      </c>
      <c r="L33" s="9" t="s">
        <v>45</v>
      </c>
      <c r="M33" s="9" t="s">
        <v>46</v>
      </c>
      <c r="N33" s="9" t="s">
        <v>51</v>
      </c>
      <c r="O33" s="154"/>
      <c r="P33" s="5"/>
    </row>
    <row r="34" spans="1:22" ht="38.25" customHeight="1">
      <c r="A34" s="178" t="s">
        <v>35</v>
      </c>
      <c r="B34" s="48" t="s">
        <v>25</v>
      </c>
      <c r="C34" s="72">
        <v>179011</v>
      </c>
      <c r="D34" s="30"/>
      <c r="E34" s="31"/>
      <c r="F34" s="31"/>
      <c r="G34" s="31"/>
      <c r="H34" s="31"/>
      <c r="I34" s="31"/>
      <c r="J34" s="31"/>
      <c r="K34" s="31"/>
      <c r="L34" s="24">
        <v>2010</v>
      </c>
      <c r="M34" s="50">
        <v>52</v>
      </c>
      <c r="N34" s="10" t="s">
        <v>54</v>
      </c>
      <c r="O34" s="167"/>
      <c r="P34" s="5"/>
      <c r="R34" s="105"/>
      <c r="S34" s="105"/>
      <c r="T34" s="105"/>
      <c r="U34" s="105"/>
      <c r="V34" s="105"/>
    </row>
    <row r="35" spans="1:22" ht="18.75" customHeight="1">
      <c r="A35" s="179"/>
      <c r="B35" s="19" t="s">
        <v>1</v>
      </c>
      <c r="C35" s="72"/>
      <c r="D35" s="56">
        <f>SUM(E35:K35)</f>
        <v>13000</v>
      </c>
      <c r="E35" s="56">
        <v>11542.24255</v>
      </c>
      <c r="F35" s="56">
        <v>1457.75745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9"/>
      <c r="M35" s="41"/>
      <c r="N35" s="78"/>
      <c r="O35" s="102"/>
      <c r="P35" s="8"/>
      <c r="Q35" s="8"/>
      <c r="R35" s="105"/>
      <c r="S35" s="105"/>
      <c r="T35" s="105"/>
      <c r="U35" s="105"/>
      <c r="V35" s="105"/>
    </row>
    <row r="36" spans="1:22" ht="18.75">
      <c r="A36" s="180"/>
      <c r="B36" s="23" t="s">
        <v>2</v>
      </c>
      <c r="C36" s="171"/>
      <c r="D36" s="36">
        <f>SUM(E36:K36)</f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49"/>
      <c r="M36" s="51"/>
      <c r="N36" s="79"/>
      <c r="O36" s="102"/>
      <c r="P36" s="5"/>
      <c r="R36" s="105"/>
      <c r="S36" s="105"/>
      <c r="T36" s="105"/>
      <c r="U36" s="105"/>
      <c r="V36" s="105"/>
    </row>
    <row r="37" spans="1:22" ht="117" customHeight="1">
      <c r="A37" s="179" t="s">
        <v>36</v>
      </c>
      <c r="B37" s="151" t="s">
        <v>87</v>
      </c>
      <c r="C37" s="170">
        <v>909.955</v>
      </c>
      <c r="D37" s="53"/>
      <c r="E37" s="20"/>
      <c r="F37" s="229"/>
      <c r="G37" s="20"/>
      <c r="H37" s="20"/>
      <c r="I37" s="20"/>
      <c r="J37" s="20"/>
      <c r="K37" s="20"/>
      <c r="L37" s="262">
        <v>2013</v>
      </c>
      <c r="M37" s="264" t="s">
        <v>90</v>
      </c>
      <c r="N37" s="10"/>
      <c r="O37" s="102"/>
      <c r="P37" s="5"/>
      <c r="R37" s="105"/>
      <c r="S37" s="105"/>
      <c r="T37" s="105"/>
      <c r="U37" s="105"/>
      <c r="V37" s="105"/>
    </row>
    <row r="38" spans="1:22" ht="21" customHeight="1">
      <c r="A38" s="179"/>
      <c r="B38" s="47" t="s">
        <v>1</v>
      </c>
      <c r="C38" s="44"/>
      <c r="D38" s="37">
        <f>SUM(E38:K38)</f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262"/>
      <c r="M38" s="265"/>
      <c r="N38" s="26"/>
      <c r="O38" s="103"/>
      <c r="P38" s="8"/>
      <c r="Q38" s="8"/>
      <c r="R38" s="105"/>
      <c r="S38" s="105"/>
      <c r="T38" s="105"/>
      <c r="U38" s="105"/>
      <c r="V38" s="105"/>
    </row>
    <row r="39" spans="1:22" ht="24" customHeight="1">
      <c r="A39" s="180"/>
      <c r="B39" s="150" t="s">
        <v>2</v>
      </c>
      <c r="C39" s="171"/>
      <c r="D39" s="166">
        <f>SUM(E39:K39)</f>
        <v>909.9545</v>
      </c>
      <c r="E39" s="35">
        <v>0</v>
      </c>
      <c r="F39" s="35">
        <v>0</v>
      </c>
      <c r="G39" s="17">
        <v>0</v>
      </c>
      <c r="H39" s="169">
        <v>909.9545</v>
      </c>
      <c r="I39" s="17">
        <v>0</v>
      </c>
      <c r="J39" s="17">
        <v>0</v>
      </c>
      <c r="K39" s="36">
        <v>0</v>
      </c>
      <c r="L39" s="263"/>
      <c r="M39" s="266"/>
      <c r="N39" s="28"/>
      <c r="O39" s="103"/>
      <c r="P39" s="5"/>
      <c r="R39" s="105"/>
      <c r="S39" s="105"/>
      <c r="T39" s="105"/>
      <c r="U39" s="105"/>
      <c r="V39" s="105"/>
    </row>
    <row r="40" spans="1:22" ht="113.25" customHeight="1">
      <c r="A40" s="179" t="s">
        <v>43</v>
      </c>
      <c r="B40" s="151" t="s">
        <v>128</v>
      </c>
      <c r="C40" s="72">
        <f>D42</f>
        <v>28949</v>
      </c>
      <c r="D40" s="53"/>
      <c r="E40" s="20"/>
      <c r="F40" s="229"/>
      <c r="G40" s="20"/>
      <c r="H40" s="20"/>
      <c r="I40" s="20"/>
      <c r="J40" s="20"/>
      <c r="K40" s="20"/>
      <c r="L40" s="262" t="s">
        <v>88</v>
      </c>
      <c r="M40" s="264" t="s">
        <v>90</v>
      </c>
      <c r="N40" s="174"/>
      <c r="O40" s="103"/>
      <c r="P40" s="5"/>
      <c r="R40" s="105"/>
      <c r="S40" s="105"/>
      <c r="T40" s="105"/>
      <c r="U40" s="105"/>
      <c r="V40" s="105"/>
    </row>
    <row r="41" spans="1:22" ht="21" customHeight="1">
      <c r="A41" s="179"/>
      <c r="B41" s="47" t="s">
        <v>1</v>
      </c>
      <c r="C41" s="44"/>
      <c r="D41" s="37">
        <f>SUM(E41:K41)</f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262"/>
      <c r="M41" s="265"/>
      <c r="N41" s="174"/>
      <c r="O41" s="103"/>
      <c r="P41" s="5"/>
      <c r="R41" s="105"/>
      <c r="S41" s="105"/>
      <c r="T41" s="105"/>
      <c r="U41" s="105"/>
      <c r="V41" s="105"/>
    </row>
    <row r="42" spans="1:22" ht="24.75" customHeight="1">
      <c r="A42" s="180"/>
      <c r="B42" s="150" t="s">
        <v>2</v>
      </c>
      <c r="C42" s="72"/>
      <c r="D42" s="166">
        <f>SUM(E42:K42)</f>
        <v>28949</v>
      </c>
      <c r="E42" s="35">
        <v>0</v>
      </c>
      <c r="F42" s="35">
        <v>0</v>
      </c>
      <c r="G42" s="17">
        <v>0</v>
      </c>
      <c r="H42" s="17">
        <v>0</v>
      </c>
      <c r="I42" s="17">
        <v>0</v>
      </c>
      <c r="J42" s="166">
        <v>17200</v>
      </c>
      <c r="K42" s="166">
        <v>11749</v>
      </c>
      <c r="L42" s="263"/>
      <c r="M42" s="266"/>
      <c r="N42" s="174"/>
      <c r="O42" s="103"/>
      <c r="P42" s="5"/>
      <c r="R42" s="105"/>
      <c r="S42" s="105"/>
      <c r="T42" s="105"/>
      <c r="U42" s="105"/>
      <c r="V42" s="105"/>
    </row>
    <row r="43" spans="1:22" ht="37.5" customHeight="1">
      <c r="A43" s="179" t="s">
        <v>44</v>
      </c>
      <c r="B43" s="151" t="s">
        <v>83</v>
      </c>
      <c r="C43" s="170">
        <f>D44+D45++D46</f>
        <v>346531.93000000005</v>
      </c>
      <c r="D43" s="32"/>
      <c r="E43" s="20"/>
      <c r="F43" s="229"/>
      <c r="G43" s="37"/>
      <c r="H43" s="37"/>
      <c r="I43" s="37"/>
      <c r="J43" s="176"/>
      <c r="K43" s="177"/>
      <c r="L43" s="270" t="s">
        <v>103</v>
      </c>
      <c r="M43" s="113">
        <v>88</v>
      </c>
      <c r="N43" s="168"/>
      <c r="O43" s="102"/>
      <c r="P43" s="5"/>
      <c r="R43" s="105"/>
      <c r="S43" s="105"/>
      <c r="T43" s="105"/>
      <c r="U43" s="105"/>
      <c r="V43" s="105"/>
    </row>
    <row r="44" spans="1:22" ht="21.75" customHeight="1">
      <c r="A44" s="179"/>
      <c r="B44" s="47" t="s">
        <v>1</v>
      </c>
      <c r="C44" s="33"/>
      <c r="D44" s="56">
        <f>SUM(E44:K44)</f>
        <v>124750</v>
      </c>
      <c r="E44" s="37">
        <v>0</v>
      </c>
      <c r="F44" s="37">
        <v>0</v>
      </c>
      <c r="G44" s="89">
        <v>0</v>
      </c>
      <c r="H44" s="89">
        <v>0</v>
      </c>
      <c r="I44" s="56">
        <v>124750</v>
      </c>
      <c r="J44" s="175"/>
      <c r="K44" s="37">
        <v>0</v>
      </c>
      <c r="L44" s="262"/>
      <c r="M44" s="258"/>
      <c r="N44" s="168"/>
      <c r="O44" s="102"/>
      <c r="P44" s="5"/>
      <c r="R44" s="105"/>
      <c r="S44" s="105"/>
      <c r="T44" s="105"/>
      <c r="U44" s="105"/>
      <c r="V44" s="105"/>
    </row>
    <row r="45" spans="1:22" ht="25.5" customHeight="1">
      <c r="A45" s="179"/>
      <c r="B45" s="183" t="s">
        <v>2</v>
      </c>
      <c r="C45" s="70"/>
      <c r="D45" s="56">
        <f>SUM(E45:K45)</f>
        <v>173067.53</v>
      </c>
      <c r="E45" s="44">
        <v>0</v>
      </c>
      <c r="F45" s="44">
        <v>0</v>
      </c>
      <c r="G45" s="20">
        <v>0</v>
      </c>
      <c r="H45" s="56">
        <v>3302.72</v>
      </c>
      <c r="I45" s="56">
        <v>11440.307</v>
      </c>
      <c r="J45" s="175">
        <v>117245.493</v>
      </c>
      <c r="K45" s="56">
        <v>41079.01</v>
      </c>
      <c r="L45" s="262"/>
      <c r="M45" s="258"/>
      <c r="N45" s="168"/>
      <c r="O45" s="102"/>
      <c r="P45" s="5"/>
      <c r="R45" s="105"/>
      <c r="S45" s="105"/>
      <c r="T45" s="105"/>
      <c r="U45" s="105"/>
      <c r="V45" s="105"/>
    </row>
    <row r="46" spans="1:22" ht="20.25" customHeight="1">
      <c r="A46" s="180"/>
      <c r="B46" s="184" t="s">
        <v>89</v>
      </c>
      <c r="C46" s="34"/>
      <c r="D46" s="166">
        <f>SUM(E46:K46)</f>
        <v>48714.4</v>
      </c>
      <c r="E46" s="36">
        <v>0</v>
      </c>
      <c r="F46" s="36">
        <v>0</v>
      </c>
      <c r="G46" s="16">
        <v>0</v>
      </c>
      <c r="H46" s="16">
        <v>0</v>
      </c>
      <c r="I46" s="36">
        <v>0</v>
      </c>
      <c r="J46" s="204">
        <v>48714.4</v>
      </c>
      <c r="K46" s="36"/>
      <c r="L46" s="185"/>
      <c r="M46" s="186"/>
      <c r="N46" s="168"/>
      <c r="O46" s="102"/>
      <c r="P46" s="5"/>
      <c r="R46" s="105"/>
      <c r="S46" s="105"/>
      <c r="T46" s="105"/>
      <c r="U46" s="105"/>
      <c r="V46" s="105"/>
    </row>
    <row r="47" spans="1:22" ht="75.75" customHeight="1">
      <c r="A47" s="178" t="s">
        <v>45</v>
      </c>
      <c r="B47" s="223" t="s">
        <v>101</v>
      </c>
      <c r="C47" s="170">
        <v>600</v>
      </c>
      <c r="D47" s="32"/>
      <c r="E47" s="12"/>
      <c r="F47" s="230"/>
      <c r="G47" s="177"/>
      <c r="H47" s="177"/>
      <c r="I47" s="177"/>
      <c r="J47" s="177"/>
      <c r="K47" s="177"/>
      <c r="L47" s="270">
        <v>2016</v>
      </c>
      <c r="M47" s="113" t="s">
        <v>90</v>
      </c>
      <c r="N47" s="168"/>
      <c r="O47" s="102"/>
      <c r="P47" s="5"/>
      <c r="R47" s="105"/>
      <c r="S47" s="105"/>
      <c r="T47" s="105"/>
      <c r="U47" s="105"/>
      <c r="V47" s="105"/>
    </row>
    <row r="48" spans="1:22" ht="21.75" customHeight="1">
      <c r="A48" s="179"/>
      <c r="B48" s="47" t="s">
        <v>1</v>
      </c>
      <c r="C48" s="44"/>
      <c r="D48" s="37">
        <f>SUM(E48:K48)</f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262"/>
      <c r="M48" s="258"/>
      <c r="N48" s="168"/>
      <c r="O48" s="102"/>
      <c r="P48" s="5"/>
      <c r="R48" s="105"/>
      <c r="S48" s="105"/>
      <c r="T48" s="105"/>
      <c r="U48" s="105"/>
      <c r="V48" s="105"/>
    </row>
    <row r="49" spans="1:22" ht="24.75" customHeight="1">
      <c r="A49" s="180"/>
      <c r="B49" s="150" t="s">
        <v>2</v>
      </c>
      <c r="C49" s="34"/>
      <c r="D49" s="166">
        <f>SUM(E49:K49)</f>
        <v>600</v>
      </c>
      <c r="E49" s="35">
        <v>0</v>
      </c>
      <c r="F49" s="35">
        <v>0</v>
      </c>
      <c r="G49" s="35">
        <v>0</v>
      </c>
      <c r="H49" s="35">
        <v>0</v>
      </c>
      <c r="I49" s="17">
        <v>0</v>
      </c>
      <c r="J49" s="17">
        <v>0</v>
      </c>
      <c r="K49" s="169">
        <v>600</v>
      </c>
      <c r="L49" s="263"/>
      <c r="M49" s="251"/>
      <c r="N49" s="168"/>
      <c r="O49" s="102"/>
      <c r="P49" s="5"/>
      <c r="R49" s="105"/>
      <c r="S49" s="105"/>
      <c r="T49" s="105"/>
      <c r="U49" s="105"/>
      <c r="V49" s="105"/>
    </row>
    <row r="50" spans="1:22" ht="55.5" customHeight="1">
      <c r="A50" s="187">
        <v>13</v>
      </c>
      <c r="B50" s="219" t="s">
        <v>22</v>
      </c>
      <c r="C50" s="170">
        <f>D51</f>
        <v>23397.11523</v>
      </c>
      <c r="D50" s="32"/>
      <c r="E50" s="30"/>
      <c r="F50" s="12"/>
      <c r="G50" s="12"/>
      <c r="H50" s="12"/>
      <c r="I50" s="12"/>
      <c r="J50" s="12"/>
      <c r="K50" s="12"/>
      <c r="L50" s="55" t="s">
        <v>77</v>
      </c>
      <c r="M50" s="113">
        <v>5</v>
      </c>
      <c r="N50" s="168"/>
      <c r="O50" s="102"/>
      <c r="P50" s="5"/>
      <c r="R50" s="105"/>
      <c r="S50" s="105"/>
      <c r="T50" s="105"/>
      <c r="U50" s="105"/>
      <c r="V50" s="105"/>
    </row>
    <row r="51" spans="1:22" ht="24" customHeight="1">
      <c r="A51" s="39"/>
      <c r="B51" s="19" t="s">
        <v>1</v>
      </c>
      <c r="C51" s="72"/>
      <c r="D51" s="56">
        <f>SUM(E51:K51)</f>
        <v>23397.11523</v>
      </c>
      <c r="E51" s="56">
        <v>18855.20826</v>
      </c>
      <c r="F51" s="56">
        <v>4507.35052</v>
      </c>
      <c r="G51" s="188">
        <v>34.55645</v>
      </c>
      <c r="H51" s="20">
        <v>0</v>
      </c>
      <c r="I51" s="20">
        <v>0</v>
      </c>
      <c r="J51" s="20">
        <v>0</v>
      </c>
      <c r="K51" s="20">
        <v>0</v>
      </c>
      <c r="L51" s="26"/>
      <c r="M51" s="258" t="s">
        <v>70</v>
      </c>
      <c r="N51" s="168"/>
      <c r="O51" s="102"/>
      <c r="P51" s="5"/>
      <c r="R51" s="105"/>
      <c r="S51" s="105"/>
      <c r="T51" s="105"/>
      <c r="U51" s="105"/>
      <c r="V51" s="105"/>
    </row>
    <row r="52" spans="1:22" ht="21.75" customHeight="1">
      <c r="A52" s="49"/>
      <c r="B52" s="23" t="s">
        <v>2</v>
      </c>
      <c r="C52" s="35"/>
      <c r="D52" s="35">
        <v>0</v>
      </c>
      <c r="E52" s="35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8"/>
      <c r="M52" s="251"/>
      <c r="N52" s="168"/>
      <c r="O52" s="102"/>
      <c r="P52" s="5"/>
      <c r="R52" s="105"/>
      <c r="S52" s="105"/>
      <c r="T52" s="105"/>
      <c r="U52" s="105"/>
      <c r="V52" s="105"/>
    </row>
    <row r="53" spans="1:22" ht="18.75">
      <c r="A53" s="92"/>
      <c r="B53" s="93"/>
      <c r="C53" s="94"/>
      <c r="D53" s="95"/>
      <c r="E53" s="96"/>
      <c r="F53" s="96"/>
      <c r="G53" s="94"/>
      <c r="H53" s="91"/>
      <c r="I53" s="91"/>
      <c r="J53" s="91"/>
      <c r="K53" s="91"/>
      <c r="L53" s="97"/>
      <c r="M53" s="98" t="s">
        <v>95</v>
      </c>
      <c r="N53" s="168"/>
      <c r="O53" s="102"/>
      <c r="P53" s="5"/>
      <c r="R53" s="105"/>
      <c r="S53" s="105"/>
      <c r="T53" s="105"/>
      <c r="U53" s="105"/>
      <c r="V53" s="105"/>
    </row>
    <row r="54" spans="1:22" ht="24" customHeight="1">
      <c r="A54" s="246" t="s">
        <v>23</v>
      </c>
      <c r="B54" s="249" t="s">
        <v>3</v>
      </c>
      <c r="C54" s="250" t="s">
        <v>48</v>
      </c>
      <c r="D54" s="252" t="s">
        <v>50</v>
      </c>
      <c r="E54" s="254" t="s">
        <v>0</v>
      </c>
      <c r="F54" s="255"/>
      <c r="G54" s="255"/>
      <c r="H54" s="255"/>
      <c r="I54" s="255"/>
      <c r="J54" s="255"/>
      <c r="K54" s="256"/>
      <c r="L54" s="257" t="s">
        <v>13</v>
      </c>
      <c r="M54" s="248" t="s">
        <v>20</v>
      </c>
      <c r="N54" s="168"/>
      <c r="O54" s="102"/>
      <c r="P54" s="5"/>
      <c r="R54" s="105"/>
      <c r="S54" s="105"/>
      <c r="T54" s="105"/>
      <c r="U54" s="105"/>
      <c r="V54" s="105"/>
    </row>
    <row r="55" spans="1:22" ht="67.5" customHeight="1">
      <c r="A55" s="247"/>
      <c r="B55" s="249"/>
      <c r="C55" s="251"/>
      <c r="D55" s="253"/>
      <c r="E55" s="2" t="s">
        <v>4</v>
      </c>
      <c r="F55" s="2" t="s">
        <v>6</v>
      </c>
      <c r="G55" s="2" t="s">
        <v>7</v>
      </c>
      <c r="H55" s="2" t="s">
        <v>39</v>
      </c>
      <c r="I55" s="2" t="s">
        <v>40</v>
      </c>
      <c r="J55" s="2" t="s">
        <v>41</v>
      </c>
      <c r="K55" s="2" t="s">
        <v>42</v>
      </c>
      <c r="L55" s="257"/>
      <c r="M55" s="248"/>
      <c r="N55" s="168"/>
      <c r="O55" s="102"/>
      <c r="P55" s="5"/>
      <c r="R55" s="105"/>
      <c r="S55" s="105"/>
      <c r="T55" s="105"/>
      <c r="U55" s="105"/>
      <c r="V55" s="105"/>
    </row>
    <row r="56" spans="1:22" ht="15" customHeight="1">
      <c r="A56" s="9" t="s">
        <v>28</v>
      </c>
      <c r="B56" s="9" t="s">
        <v>29</v>
      </c>
      <c r="C56" s="9" t="s">
        <v>30</v>
      </c>
      <c r="D56" s="9" t="s">
        <v>31</v>
      </c>
      <c r="E56" s="9" t="s">
        <v>32</v>
      </c>
      <c r="F56" s="9" t="s">
        <v>33</v>
      </c>
      <c r="G56" s="9" t="s">
        <v>34</v>
      </c>
      <c r="H56" s="9" t="s">
        <v>35</v>
      </c>
      <c r="I56" s="9" t="s">
        <v>36</v>
      </c>
      <c r="J56" s="9" t="s">
        <v>43</v>
      </c>
      <c r="K56" s="9" t="s">
        <v>44</v>
      </c>
      <c r="L56" s="9" t="s">
        <v>45</v>
      </c>
      <c r="M56" s="9" t="s">
        <v>46</v>
      </c>
      <c r="N56" s="168"/>
      <c r="O56" s="102"/>
      <c r="P56" s="5"/>
      <c r="R56" s="105"/>
      <c r="S56" s="105"/>
      <c r="T56" s="105"/>
      <c r="U56" s="105"/>
      <c r="V56" s="105"/>
    </row>
    <row r="57" spans="1:22" ht="41.25" customHeight="1">
      <c r="A57" s="187">
        <v>14</v>
      </c>
      <c r="B57" s="43" t="s">
        <v>55</v>
      </c>
      <c r="C57" s="72">
        <f>D58</f>
        <v>11150.54948</v>
      </c>
      <c r="D57" s="33"/>
      <c r="E57" s="33"/>
      <c r="F57" s="70"/>
      <c r="G57" s="70"/>
      <c r="H57" s="70"/>
      <c r="I57" s="70"/>
      <c r="J57" s="70"/>
      <c r="K57" s="70"/>
      <c r="L57" s="55" t="s">
        <v>85</v>
      </c>
      <c r="M57" s="113">
        <v>8</v>
      </c>
      <c r="N57" s="10" t="s">
        <v>54</v>
      </c>
      <c r="O57" s="102"/>
      <c r="P57" s="7"/>
      <c r="Q57" s="7"/>
      <c r="R57" s="105"/>
      <c r="S57" s="105"/>
      <c r="T57" s="105"/>
      <c r="U57" s="105"/>
      <c r="V57" s="105"/>
    </row>
    <row r="58" spans="1:22" ht="20.25" customHeight="1">
      <c r="A58" s="39"/>
      <c r="B58" s="19" t="s">
        <v>1</v>
      </c>
      <c r="C58" s="72"/>
      <c r="D58" s="56">
        <f>SUM(E58:K58)</f>
        <v>11150.54948</v>
      </c>
      <c r="E58" s="56">
        <v>8941.823</v>
      </c>
      <c r="F58" s="56">
        <v>2208.72648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6"/>
      <c r="M58" s="258" t="s">
        <v>70</v>
      </c>
      <c r="N58" s="78"/>
      <c r="O58" s="102"/>
      <c r="P58" s="8"/>
      <c r="Q58" s="8"/>
      <c r="R58" s="8"/>
      <c r="S58" s="8"/>
      <c r="T58" s="8"/>
      <c r="U58" s="8"/>
      <c r="V58" s="8"/>
    </row>
    <row r="59" spans="1:22" ht="18.75">
      <c r="A59" s="49"/>
      <c r="B59" s="23" t="s">
        <v>2</v>
      </c>
      <c r="C59" s="35"/>
      <c r="D59" s="35">
        <v>0</v>
      </c>
      <c r="E59" s="35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8"/>
      <c r="M59" s="251"/>
      <c r="N59" s="79"/>
      <c r="O59" s="102"/>
      <c r="P59" s="7"/>
      <c r="Q59" s="7"/>
      <c r="R59" s="105"/>
      <c r="S59" s="105"/>
      <c r="T59" s="105"/>
      <c r="U59" s="105"/>
      <c r="V59" s="105"/>
    </row>
    <row r="60" spans="1:22" ht="41.25" customHeight="1">
      <c r="A60" s="187">
        <v>15</v>
      </c>
      <c r="B60" s="11" t="s">
        <v>27</v>
      </c>
      <c r="C60" s="170">
        <f>D61</f>
        <v>2707.5</v>
      </c>
      <c r="D60" s="32"/>
      <c r="E60" s="32" t="s">
        <v>5</v>
      </c>
      <c r="F60" s="32"/>
      <c r="G60" s="32"/>
      <c r="H60" s="32"/>
      <c r="I60" s="32"/>
      <c r="J60" s="32"/>
      <c r="K60" s="32"/>
      <c r="L60" s="10">
        <v>2010</v>
      </c>
      <c r="M60" s="187">
        <v>3</v>
      </c>
      <c r="N60" s="10" t="s">
        <v>54</v>
      </c>
      <c r="O60" s="102"/>
      <c r="P60" s="7"/>
      <c r="Q60" s="7"/>
      <c r="R60" s="105"/>
      <c r="S60" s="105"/>
      <c r="T60" s="105"/>
      <c r="U60" s="105"/>
      <c r="V60" s="105"/>
    </row>
    <row r="61" spans="1:22" ht="18.75">
      <c r="A61" s="39"/>
      <c r="B61" s="19" t="s">
        <v>1</v>
      </c>
      <c r="C61" s="72"/>
      <c r="D61" s="56">
        <f>SUM(E61:K61)</f>
        <v>2707.5</v>
      </c>
      <c r="E61" s="56">
        <v>2707.5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52"/>
      <c r="M61" s="52"/>
      <c r="N61" s="78"/>
      <c r="O61" s="102"/>
      <c r="P61" s="8"/>
      <c r="Q61" s="8"/>
      <c r="R61" s="8"/>
      <c r="S61" s="8"/>
      <c r="T61" s="8"/>
      <c r="U61" s="8"/>
      <c r="V61" s="8"/>
    </row>
    <row r="62" spans="1:22" ht="18.75">
      <c r="A62" s="49"/>
      <c r="B62" s="14" t="s">
        <v>2</v>
      </c>
      <c r="C62" s="35"/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18"/>
      <c r="M62" s="40"/>
      <c r="N62" s="79"/>
      <c r="O62" s="102"/>
      <c r="P62" s="7"/>
      <c r="Q62" s="7"/>
      <c r="R62" s="105"/>
      <c r="S62" s="105"/>
      <c r="T62" s="105"/>
      <c r="U62" s="105"/>
      <c r="V62" s="105"/>
    </row>
    <row r="63" spans="1:22" ht="75" customHeight="1">
      <c r="A63" s="39">
        <v>16</v>
      </c>
      <c r="B63" s="60" t="s">
        <v>96</v>
      </c>
      <c r="C63" s="170">
        <f>D64+D65</f>
        <v>21471.319050000002</v>
      </c>
      <c r="D63" s="32"/>
      <c r="E63" s="30"/>
      <c r="F63" s="30"/>
      <c r="G63" s="30"/>
      <c r="H63" s="30"/>
      <c r="I63" s="30"/>
      <c r="J63" s="30"/>
      <c r="K63" s="30"/>
      <c r="L63" s="55" t="s">
        <v>85</v>
      </c>
      <c r="M63" s="113">
        <v>8</v>
      </c>
      <c r="N63" s="71"/>
      <c r="O63" s="103"/>
      <c r="P63" s="3"/>
      <c r="Q63" s="3"/>
      <c r="R63" s="105"/>
      <c r="S63" s="105"/>
      <c r="T63" s="105"/>
      <c r="U63" s="105"/>
      <c r="V63" s="105"/>
    </row>
    <row r="64" spans="1:22" ht="18.75">
      <c r="A64" s="39"/>
      <c r="B64" s="19" t="s">
        <v>1</v>
      </c>
      <c r="C64" s="72"/>
      <c r="D64" s="56">
        <f>SUM(E64:K64)</f>
        <v>5000.04</v>
      </c>
      <c r="E64" s="37">
        <v>0</v>
      </c>
      <c r="F64" s="56">
        <v>5000.04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26"/>
      <c r="M64" s="258" t="s">
        <v>70</v>
      </c>
      <c r="N64" s="26"/>
      <c r="O64" s="103"/>
      <c r="P64" s="8"/>
      <c r="Q64" s="8"/>
      <c r="R64" s="8"/>
      <c r="S64" s="8"/>
      <c r="T64" s="8"/>
      <c r="U64" s="8"/>
      <c r="V64" s="8"/>
    </row>
    <row r="65" spans="1:22" ht="18.75">
      <c r="A65" s="49"/>
      <c r="B65" s="23" t="s">
        <v>2</v>
      </c>
      <c r="C65" s="72"/>
      <c r="D65" s="56">
        <f>SUM(E65:K65)</f>
        <v>16471.27905</v>
      </c>
      <c r="E65" s="166">
        <v>16471.27905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28"/>
      <c r="M65" s="251"/>
      <c r="N65" s="28"/>
      <c r="O65" s="103"/>
      <c r="P65" s="7"/>
      <c r="Q65" s="7"/>
      <c r="R65" s="105"/>
      <c r="S65" s="105"/>
      <c r="T65" s="105"/>
      <c r="U65" s="105"/>
      <c r="V65" s="105"/>
    </row>
    <row r="66" spans="1:41" ht="76.5" customHeight="1">
      <c r="A66" s="62" t="s">
        <v>92</v>
      </c>
      <c r="B66" s="38" t="s">
        <v>82</v>
      </c>
      <c r="C66" s="170">
        <f>D67</f>
        <v>4418.068</v>
      </c>
      <c r="D66" s="73"/>
      <c r="E66" s="59"/>
      <c r="F66" s="12"/>
      <c r="G66" s="12"/>
      <c r="H66" s="12"/>
      <c r="I66" s="12"/>
      <c r="J66" s="12"/>
      <c r="K66" s="12"/>
      <c r="L66" s="86">
        <v>2010</v>
      </c>
      <c r="M66" s="113">
        <v>15</v>
      </c>
      <c r="N66" s="78" t="s">
        <v>54</v>
      </c>
      <c r="O66" s="102"/>
      <c r="P66" s="7"/>
      <c r="Q66" s="7"/>
      <c r="R66" s="105"/>
      <c r="S66" s="105"/>
      <c r="T66" s="105"/>
      <c r="U66" s="105"/>
      <c r="V66" s="105"/>
      <c r="Z66" s="83"/>
      <c r="AA66" s="83"/>
      <c r="AB66" s="99"/>
      <c r="AC66" s="100"/>
      <c r="AD66" s="99"/>
      <c r="AE66" s="101"/>
      <c r="AF66" s="83"/>
      <c r="AG66" s="83"/>
      <c r="AH66" s="83"/>
      <c r="AI66" s="83"/>
      <c r="AJ66" s="83"/>
      <c r="AK66" s="101"/>
      <c r="AL66" s="83"/>
      <c r="AM66" s="83"/>
      <c r="AN66" s="101"/>
      <c r="AO66" s="83"/>
    </row>
    <row r="67" spans="1:41" ht="18.75">
      <c r="A67" s="62"/>
      <c r="B67" s="19" t="s">
        <v>1</v>
      </c>
      <c r="C67" s="72"/>
      <c r="D67" s="56">
        <f>SUM(E67:K67)</f>
        <v>4418.068</v>
      </c>
      <c r="E67" s="189">
        <v>4418.068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6"/>
      <c r="M67" s="258" t="s">
        <v>70</v>
      </c>
      <c r="N67" s="26"/>
      <c r="O67" s="103"/>
      <c r="P67" s="8"/>
      <c r="Q67" s="8"/>
      <c r="R67" s="8"/>
      <c r="S67" s="8"/>
      <c r="T67" s="8"/>
      <c r="U67" s="8"/>
      <c r="V67" s="8"/>
      <c r="Z67" s="83"/>
      <c r="AA67" s="83"/>
      <c r="AB67" s="99"/>
      <c r="AC67" s="100"/>
      <c r="AD67" s="99"/>
      <c r="AE67" s="101"/>
      <c r="AF67" s="83"/>
      <c r="AG67" s="83"/>
      <c r="AH67" s="83"/>
      <c r="AI67" s="83"/>
      <c r="AJ67" s="83"/>
      <c r="AK67" s="101"/>
      <c r="AL67" s="83"/>
      <c r="AM67" s="83"/>
      <c r="AN67" s="101"/>
      <c r="AO67" s="83"/>
    </row>
    <row r="68" spans="1:41" ht="18.75">
      <c r="A68" s="67"/>
      <c r="B68" s="23" t="s">
        <v>2</v>
      </c>
      <c r="C68" s="27"/>
      <c r="D68" s="37">
        <f>SUM(E68:K68)</f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8"/>
      <c r="M68" s="251"/>
      <c r="N68" s="28"/>
      <c r="O68" s="103"/>
      <c r="P68" s="7"/>
      <c r="Q68" s="7"/>
      <c r="R68" s="105"/>
      <c r="S68" s="105"/>
      <c r="T68" s="105"/>
      <c r="U68" s="105"/>
      <c r="V68" s="105"/>
      <c r="Z68" s="83"/>
      <c r="AA68" s="83"/>
      <c r="AB68" s="99"/>
      <c r="AC68" s="100"/>
      <c r="AD68" s="99"/>
      <c r="AE68" s="101"/>
      <c r="AF68" s="83"/>
      <c r="AG68" s="83"/>
      <c r="AH68" s="83"/>
      <c r="AI68" s="83"/>
      <c r="AJ68" s="83"/>
      <c r="AK68" s="101"/>
      <c r="AL68" s="83"/>
      <c r="AM68" s="83"/>
      <c r="AN68" s="101"/>
      <c r="AO68" s="83"/>
    </row>
    <row r="69" spans="1:41" ht="58.5" customHeight="1">
      <c r="A69" s="62" t="s">
        <v>68</v>
      </c>
      <c r="B69" s="75" t="s">
        <v>56</v>
      </c>
      <c r="C69" s="64">
        <f>D70</f>
        <v>602.55702</v>
      </c>
      <c r="D69" s="64"/>
      <c r="E69" s="77"/>
      <c r="F69" s="77"/>
      <c r="G69" s="64"/>
      <c r="H69" s="64"/>
      <c r="I69" s="64"/>
      <c r="J69" s="64"/>
      <c r="K69" s="64"/>
      <c r="L69" s="86">
        <v>2010</v>
      </c>
      <c r="M69" s="113">
        <v>6</v>
      </c>
      <c r="N69" s="10" t="s">
        <v>54</v>
      </c>
      <c r="O69" s="102"/>
      <c r="P69" s="7"/>
      <c r="Q69" s="7"/>
      <c r="R69" s="105"/>
      <c r="S69" s="105"/>
      <c r="T69" s="105"/>
      <c r="U69" s="105"/>
      <c r="V69" s="105"/>
      <c r="Z69" s="83"/>
      <c r="AA69" s="83"/>
      <c r="AB69" s="99"/>
      <c r="AC69" s="100"/>
      <c r="AD69" s="99"/>
      <c r="AE69" s="101"/>
      <c r="AF69" s="83"/>
      <c r="AG69" s="83"/>
      <c r="AH69" s="83"/>
      <c r="AI69" s="83"/>
      <c r="AJ69" s="83"/>
      <c r="AK69" s="101"/>
      <c r="AL69" s="83"/>
      <c r="AM69" s="83"/>
      <c r="AN69" s="101"/>
      <c r="AO69" s="83"/>
    </row>
    <row r="70" spans="1:41" ht="18.75">
      <c r="A70" s="62"/>
      <c r="B70" s="19" t="s">
        <v>1</v>
      </c>
      <c r="C70" s="66"/>
      <c r="D70" s="56">
        <f>SUM(E70:K70)</f>
        <v>602.55702</v>
      </c>
      <c r="E70" s="66">
        <v>602.55702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/>
      <c r="M70" s="258" t="s">
        <v>70</v>
      </c>
      <c r="N70" s="26"/>
      <c r="O70" s="103"/>
      <c r="P70" s="8"/>
      <c r="Q70" s="8"/>
      <c r="R70" s="8"/>
      <c r="S70" s="8"/>
      <c r="T70" s="8"/>
      <c r="U70" s="8"/>
      <c r="V70" s="8"/>
      <c r="Z70" s="83"/>
      <c r="AA70" s="83"/>
      <c r="AB70" s="99"/>
      <c r="AC70" s="100"/>
      <c r="AD70" s="99"/>
      <c r="AE70" s="101"/>
      <c r="AF70" s="83"/>
      <c r="AG70" s="83"/>
      <c r="AH70" s="83"/>
      <c r="AI70" s="83"/>
      <c r="AJ70" s="83"/>
      <c r="AK70" s="101"/>
      <c r="AL70" s="83"/>
      <c r="AM70" s="83"/>
      <c r="AN70" s="101"/>
      <c r="AO70" s="83"/>
    </row>
    <row r="71" spans="1:41" ht="18.75">
      <c r="A71" s="67"/>
      <c r="B71" s="76" t="s">
        <v>111</v>
      </c>
      <c r="C71" s="15"/>
      <c r="D71" s="36">
        <f>SUM(E71:K71)</f>
        <v>0</v>
      </c>
      <c r="E71" s="15">
        <v>0</v>
      </c>
      <c r="F71" s="15">
        <v>0</v>
      </c>
      <c r="G71" s="15">
        <v>0</v>
      </c>
      <c r="H71" s="15"/>
      <c r="I71" s="15"/>
      <c r="J71" s="15"/>
      <c r="K71" s="15"/>
      <c r="L71" s="17"/>
      <c r="M71" s="251"/>
      <c r="N71" s="28"/>
      <c r="O71" s="103"/>
      <c r="P71" s="7"/>
      <c r="Q71" s="7"/>
      <c r="R71" s="105"/>
      <c r="S71" s="105"/>
      <c r="T71" s="105"/>
      <c r="U71" s="105"/>
      <c r="V71" s="105"/>
      <c r="Z71" s="83"/>
      <c r="AA71" s="83"/>
      <c r="AB71" s="99"/>
      <c r="AC71" s="100"/>
      <c r="AD71" s="99"/>
      <c r="AE71" s="101"/>
      <c r="AF71" s="83"/>
      <c r="AG71" s="83"/>
      <c r="AH71" s="83"/>
      <c r="AI71" s="83"/>
      <c r="AJ71" s="83"/>
      <c r="AK71" s="101"/>
      <c r="AL71" s="83"/>
      <c r="AM71" s="83"/>
      <c r="AN71" s="101"/>
      <c r="AO71" s="83"/>
    </row>
    <row r="72" spans="1:41" ht="37.5">
      <c r="A72" s="191" t="s">
        <v>99</v>
      </c>
      <c r="B72" s="38" t="s">
        <v>16</v>
      </c>
      <c r="C72" s="170">
        <f>D73</f>
        <v>15585.551500000001</v>
      </c>
      <c r="D72" s="73"/>
      <c r="E72" s="12"/>
      <c r="F72" s="12"/>
      <c r="G72" s="12"/>
      <c r="H72" s="12"/>
      <c r="I72" s="12"/>
      <c r="J72" s="12"/>
      <c r="K72" s="12"/>
      <c r="L72" s="218" t="s">
        <v>77</v>
      </c>
      <c r="M72" s="113">
        <v>14</v>
      </c>
      <c r="N72" s="26"/>
      <c r="O72" s="103"/>
      <c r="P72" s="7"/>
      <c r="Q72" s="7"/>
      <c r="R72" s="105"/>
      <c r="S72" s="105"/>
      <c r="T72" s="105"/>
      <c r="U72" s="105"/>
      <c r="V72" s="105"/>
      <c r="Z72" s="83"/>
      <c r="AA72" s="83"/>
      <c r="AB72" s="99"/>
      <c r="AC72" s="100"/>
      <c r="AD72" s="99"/>
      <c r="AE72" s="101"/>
      <c r="AF72" s="83"/>
      <c r="AG72" s="83"/>
      <c r="AH72" s="83"/>
      <c r="AI72" s="83"/>
      <c r="AJ72" s="83"/>
      <c r="AK72" s="101"/>
      <c r="AL72" s="83"/>
      <c r="AM72" s="83"/>
      <c r="AN72" s="101"/>
      <c r="AO72" s="83"/>
    </row>
    <row r="73" spans="1:41" ht="18.75">
      <c r="A73" s="62"/>
      <c r="B73" s="19" t="s">
        <v>1</v>
      </c>
      <c r="C73" s="72"/>
      <c r="D73" s="56">
        <f>SUM(E73:K73)</f>
        <v>15585.551500000001</v>
      </c>
      <c r="E73" s="56">
        <v>4199.52998</v>
      </c>
      <c r="F73" s="56">
        <v>4776.56</v>
      </c>
      <c r="G73" s="56">
        <v>6609.46152</v>
      </c>
      <c r="H73" s="31"/>
      <c r="I73" s="20">
        <v>0</v>
      </c>
      <c r="J73" s="20">
        <v>0</v>
      </c>
      <c r="K73" s="20">
        <v>0</v>
      </c>
      <c r="L73" s="26"/>
      <c r="M73" s="258" t="s">
        <v>70</v>
      </c>
      <c r="N73" s="26"/>
      <c r="O73" s="103"/>
      <c r="P73" s="7"/>
      <c r="Q73" s="7"/>
      <c r="R73" s="105"/>
      <c r="S73" s="105"/>
      <c r="T73" s="105"/>
      <c r="U73" s="105"/>
      <c r="V73" s="105"/>
      <c r="Z73" s="83"/>
      <c r="AA73" s="83"/>
      <c r="AB73" s="99"/>
      <c r="AC73" s="100"/>
      <c r="AD73" s="99"/>
      <c r="AE73" s="101"/>
      <c r="AF73" s="83"/>
      <c r="AG73" s="83"/>
      <c r="AH73" s="83"/>
      <c r="AI73" s="83"/>
      <c r="AJ73" s="83"/>
      <c r="AK73" s="101"/>
      <c r="AL73" s="83"/>
      <c r="AM73" s="83"/>
      <c r="AN73" s="101"/>
      <c r="AO73" s="83"/>
    </row>
    <row r="74" spans="1:41" ht="18.75">
      <c r="A74" s="67"/>
      <c r="B74" s="23" t="s">
        <v>2</v>
      </c>
      <c r="C74" s="27"/>
      <c r="D74" s="36">
        <f>SUM(E74:K74)</f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8"/>
      <c r="M74" s="251"/>
      <c r="N74" s="26"/>
      <c r="O74" s="103"/>
      <c r="P74" s="7"/>
      <c r="Q74" s="7"/>
      <c r="R74" s="105"/>
      <c r="S74" s="105"/>
      <c r="T74" s="105"/>
      <c r="U74" s="105"/>
      <c r="V74" s="105"/>
      <c r="Z74" s="83"/>
      <c r="AA74" s="83"/>
      <c r="AB74" s="99"/>
      <c r="AC74" s="100"/>
      <c r="AD74" s="99"/>
      <c r="AE74" s="101"/>
      <c r="AF74" s="83"/>
      <c r="AG74" s="83"/>
      <c r="AH74" s="83"/>
      <c r="AI74" s="83"/>
      <c r="AJ74" s="83"/>
      <c r="AK74" s="101"/>
      <c r="AL74" s="83"/>
      <c r="AM74" s="83"/>
      <c r="AN74" s="101"/>
      <c r="AO74" s="83"/>
    </row>
    <row r="75" spans="1:41" ht="37.5">
      <c r="A75" s="62" t="s">
        <v>113</v>
      </c>
      <c r="B75" s="75" t="s">
        <v>60</v>
      </c>
      <c r="C75" s="170">
        <f>D76+D77</f>
        <v>9624.64904</v>
      </c>
      <c r="D75" s="170"/>
      <c r="E75" s="29"/>
      <c r="F75" s="29"/>
      <c r="G75" s="29"/>
      <c r="H75" s="29"/>
      <c r="I75" s="29"/>
      <c r="J75" s="29"/>
      <c r="K75" s="29"/>
      <c r="L75" s="86" t="s">
        <v>61</v>
      </c>
      <c r="M75" s="113">
        <v>12</v>
      </c>
      <c r="N75" s="26"/>
      <c r="O75" s="103"/>
      <c r="P75" s="7"/>
      <c r="Q75" s="7"/>
      <c r="R75" s="105"/>
      <c r="S75" s="105"/>
      <c r="T75" s="105"/>
      <c r="U75" s="105"/>
      <c r="V75" s="105"/>
      <c r="Z75" s="83"/>
      <c r="AA75" s="83"/>
      <c r="AB75" s="99"/>
      <c r="AC75" s="100"/>
      <c r="AD75" s="99"/>
      <c r="AE75" s="101"/>
      <c r="AF75" s="83"/>
      <c r="AG75" s="83"/>
      <c r="AH75" s="83"/>
      <c r="AI75" s="83"/>
      <c r="AJ75" s="83"/>
      <c r="AK75" s="101"/>
      <c r="AL75" s="83"/>
      <c r="AM75" s="83"/>
      <c r="AN75" s="101"/>
      <c r="AO75" s="83"/>
    </row>
    <row r="76" spans="1:41" ht="18.75">
      <c r="A76" s="62"/>
      <c r="B76" s="19" t="s">
        <v>1</v>
      </c>
      <c r="C76" s="72"/>
      <c r="D76" s="56">
        <f>SUM(E76:K76)</f>
        <v>7998.68897</v>
      </c>
      <c r="E76" s="44">
        <v>0</v>
      </c>
      <c r="F76" s="44">
        <f>F75</f>
        <v>0</v>
      </c>
      <c r="G76" s="72">
        <v>7998.68897</v>
      </c>
      <c r="H76" s="44">
        <v>0</v>
      </c>
      <c r="I76" s="44">
        <f>I75</f>
        <v>0</v>
      </c>
      <c r="J76" s="44">
        <f>J75</f>
        <v>0</v>
      </c>
      <c r="K76" s="44">
        <f>K75</f>
        <v>0</v>
      </c>
      <c r="L76" s="20"/>
      <c r="M76" s="258" t="s">
        <v>70</v>
      </c>
      <c r="N76" s="26"/>
      <c r="O76" s="103"/>
      <c r="P76" s="7"/>
      <c r="Q76" s="7"/>
      <c r="R76" s="105"/>
      <c r="S76" s="105"/>
      <c r="T76" s="105"/>
      <c r="U76" s="105"/>
      <c r="V76" s="105"/>
      <c r="Z76" s="83"/>
      <c r="AA76" s="83"/>
      <c r="AB76" s="99"/>
      <c r="AC76" s="100"/>
      <c r="AD76" s="99"/>
      <c r="AE76" s="101"/>
      <c r="AF76" s="83"/>
      <c r="AG76" s="83"/>
      <c r="AH76" s="83"/>
      <c r="AI76" s="83"/>
      <c r="AJ76" s="83"/>
      <c r="AK76" s="101"/>
      <c r="AL76" s="83"/>
      <c r="AM76" s="83"/>
      <c r="AN76" s="101"/>
      <c r="AO76" s="83"/>
    </row>
    <row r="77" spans="1:41" ht="18.75">
      <c r="A77" s="67"/>
      <c r="B77" s="76" t="s">
        <v>111</v>
      </c>
      <c r="C77" s="72"/>
      <c r="D77" s="166">
        <f>SUM(E77:K77)</f>
        <v>1625.96007</v>
      </c>
      <c r="E77" s="35">
        <v>0</v>
      </c>
      <c r="F77" s="35">
        <v>0</v>
      </c>
      <c r="G77" s="171">
        <v>769.72852</v>
      </c>
      <c r="H77" s="171">
        <v>856.23155</v>
      </c>
      <c r="I77" s="35">
        <v>0</v>
      </c>
      <c r="J77" s="35">
        <v>0</v>
      </c>
      <c r="K77" s="35">
        <v>0</v>
      </c>
      <c r="L77" s="17"/>
      <c r="M77" s="251"/>
      <c r="N77" s="26"/>
      <c r="O77" s="103"/>
      <c r="P77" s="7"/>
      <c r="Q77" s="7"/>
      <c r="R77" s="105"/>
      <c r="S77" s="105"/>
      <c r="T77" s="105"/>
      <c r="U77" s="105"/>
      <c r="V77" s="105"/>
      <c r="Z77" s="83"/>
      <c r="AA77" s="83"/>
      <c r="AB77" s="99"/>
      <c r="AC77" s="100"/>
      <c r="AD77" s="99"/>
      <c r="AE77" s="101"/>
      <c r="AF77" s="83"/>
      <c r="AG77" s="83"/>
      <c r="AH77" s="83"/>
      <c r="AI77" s="83"/>
      <c r="AJ77" s="83"/>
      <c r="AK77" s="101"/>
      <c r="AL77" s="83"/>
      <c r="AM77" s="83"/>
      <c r="AN77" s="101"/>
      <c r="AO77" s="83"/>
    </row>
    <row r="78" spans="1:41" ht="37.5">
      <c r="A78" s="191" t="s">
        <v>69</v>
      </c>
      <c r="B78" s="75" t="s">
        <v>62</v>
      </c>
      <c r="C78" s="170">
        <f>D80</f>
        <v>2640</v>
      </c>
      <c r="D78" s="29"/>
      <c r="E78" s="29"/>
      <c r="F78" s="29"/>
      <c r="G78" s="29"/>
      <c r="H78" s="29"/>
      <c r="I78" s="29"/>
      <c r="J78" s="29"/>
      <c r="K78" s="29"/>
      <c r="L78" s="86">
        <v>2013</v>
      </c>
      <c r="M78" s="113">
        <v>10</v>
      </c>
      <c r="N78" s="26"/>
      <c r="O78" s="103"/>
      <c r="P78" s="7"/>
      <c r="Q78" s="7"/>
      <c r="R78" s="105"/>
      <c r="S78" s="105"/>
      <c r="T78" s="105"/>
      <c r="U78" s="105"/>
      <c r="V78" s="105"/>
      <c r="Z78" s="83"/>
      <c r="AA78" s="83"/>
      <c r="AB78" s="99"/>
      <c r="AC78" s="100"/>
      <c r="AD78" s="99"/>
      <c r="AE78" s="101"/>
      <c r="AF78" s="83"/>
      <c r="AG78" s="83"/>
      <c r="AH78" s="83"/>
      <c r="AI78" s="83"/>
      <c r="AJ78" s="83"/>
      <c r="AK78" s="101"/>
      <c r="AL78" s="83"/>
      <c r="AM78" s="83"/>
      <c r="AN78" s="101"/>
      <c r="AO78" s="83"/>
    </row>
    <row r="79" spans="1:41" ht="21.75" customHeight="1">
      <c r="A79" s="62"/>
      <c r="B79" s="19" t="s">
        <v>1</v>
      </c>
      <c r="C79" s="44"/>
      <c r="D79" s="37">
        <f>SUM(E79:K79)</f>
        <v>0</v>
      </c>
      <c r="E79" s="44">
        <v>0</v>
      </c>
      <c r="F79" s="44">
        <f>F78</f>
        <v>0</v>
      </c>
      <c r="G79" s="44">
        <f>G78</f>
        <v>0</v>
      </c>
      <c r="H79" s="44">
        <f>H78</f>
        <v>0</v>
      </c>
      <c r="I79" s="44">
        <v>0</v>
      </c>
      <c r="J79" s="44">
        <v>0</v>
      </c>
      <c r="K79" s="44">
        <f>K78</f>
        <v>0</v>
      </c>
      <c r="L79" s="20"/>
      <c r="M79" s="258" t="s">
        <v>70</v>
      </c>
      <c r="N79" s="26"/>
      <c r="O79" s="103"/>
      <c r="P79" s="7"/>
      <c r="Q79" s="7"/>
      <c r="R79" s="105"/>
      <c r="S79" s="105"/>
      <c r="T79" s="105"/>
      <c r="U79" s="105"/>
      <c r="V79" s="105"/>
      <c r="Z79" s="83"/>
      <c r="AA79" s="83"/>
      <c r="AB79" s="99"/>
      <c r="AC79" s="100"/>
      <c r="AD79" s="99"/>
      <c r="AE79" s="101"/>
      <c r="AF79" s="83"/>
      <c r="AG79" s="83"/>
      <c r="AH79" s="83"/>
      <c r="AI79" s="83"/>
      <c r="AJ79" s="83"/>
      <c r="AK79" s="101"/>
      <c r="AL79" s="83"/>
      <c r="AM79" s="83"/>
      <c r="AN79" s="101"/>
      <c r="AO79" s="83"/>
    </row>
    <row r="80" spans="1:41" ht="24.75" customHeight="1">
      <c r="A80" s="67"/>
      <c r="B80" s="76" t="s">
        <v>111</v>
      </c>
      <c r="C80" s="171"/>
      <c r="D80" s="166">
        <f>SUM(E80:K80)</f>
        <v>2640</v>
      </c>
      <c r="E80" s="35">
        <v>0</v>
      </c>
      <c r="F80" s="35">
        <v>0</v>
      </c>
      <c r="G80" s="35">
        <v>0</v>
      </c>
      <c r="H80" s="171">
        <v>2640</v>
      </c>
      <c r="I80" s="35">
        <v>0</v>
      </c>
      <c r="J80" s="35">
        <v>0</v>
      </c>
      <c r="K80" s="35">
        <v>0</v>
      </c>
      <c r="L80" s="17"/>
      <c r="M80" s="251"/>
      <c r="N80" s="26"/>
      <c r="O80" s="103"/>
      <c r="P80" s="7"/>
      <c r="Q80" s="7"/>
      <c r="R80" s="105"/>
      <c r="S80" s="105"/>
      <c r="T80" s="105"/>
      <c r="U80" s="105"/>
      <c r="V80" s="105"/>
      <c r="Z80" s="83"/>
      <c r="AA80" s="83"/>
      <c r="AB80" s="99"/>
      <c r="AC80" s="100"/>
      <c r="AD80" s="99"/>
      <c r="AE80" s="101"/>
      <c r="AF80" s="83"/>
      <c r="AG80" s="83"/>
      <c r="AH80" s="83"/>
      <c r="AI80" s="83"/>
      <c r="AJ80" s="83"/>
      <c r="AK80" s="101"/>
      <c r="AL80" s="83"/>
      <c r="AM80" s="83"/>
      <c r="AN80" s="101"/>
      <c r="AO80" s="83"/>
    </row>
    <row r="81" spans="1:41" ht="18.75">
      <c r="A81" s="92"/>
      <c r="B81" s="93"/>
      <c r="C81" s="94"/>
      <c r="D81" s="95"/>
      <c r="E81" s="96"/>
      <c r="F81" s="96"/>
      <c r="G81" s="94"/>
      <c r="H81" s="91"/>
      <c r="I81" s="91"/>
      <c r="J81" s="91"/>
      <c r="K81" s="91"/>
      <c r="L81" s="97"/>
      <c r="M81" s="98" t="s">
        <v>97</v>
      </c>
      <c r="N81" s="26"/>
      <c r="O81" s="103"/>
      <c r="P81" s="7"/>
      <c r="Q81" s="7"/>
      <c r="R81" s="105"/>
      <c r="S81" s="105"/>
      <c r="T81" s="105"/>
      <c r="U81" s="105"/>
      <c r="V81" s="105"/>
      <c r="Z81" s="83"/>
      <c r="AA81" s="83"/>
      <c r="AB81" s="99"/>
      <c r="AC81" s="100"/>
      <c r="AD81" s="99"/>
      <c r="AE81" s="101"/>
      <c r="AF81" s="83"/>
      <c r="AG81" s="83"/>
      <c r="AH81" s="83"/>
      <c r="AI81" s="83"/>
      <c r="AJ81" s="83"/>
      <c r="AK81" s="101"/>
      <c r="AL81" s="83"/>
      <c r="AM81" s="83"/>
      <c r="AN81" s="101"/>
      <c r="AO81" s="83"/>
    </row>
    <row r="82" spans="1:41" ht="33" customHeight="1">
      <c r="A82" s="246" t="s">
        <v>23</v>
      </c>
      <c r="B82" s="249" t="s">
        <v>3</v>
      </c>
      <c r="C82" s="250" t="s">
        <v>48</v>
      </c>
      <c r="D82" s="252" t="s">
        <v>50</v>
      </c>
      <c r="E82" s="254" t="s">
        <v>0</v>
      </c>
      <c r="F82" s="255"/>
      <c r="G82" s="255"/>
      <c r="H82" s="255"/>
      <c r="I82" s="255"/>
      <c r="J82" s="255"/>
      <c r="K82" s="256"/>
      <c r="L82" s="257" t="s">
        <v>13</v>
      </c>
      <c r="M82" s="248" t="s">
        <v>20</v>
      </c>
      <c r="N82" s="26"/>
      <c r="O82" s="103"/>
      <c r="P82" s="7"/>
      <c r="Q82" s="7"/>
      <c r="R82" s="105"/>
      <c r="S82" s="105"/>
      <c r="T82" s="105"/>
      <c r="U82" s="105"/>
      <c r="V82" s="105"/>
      <c r="Z82" s="83"/>
      <c r="AA82" s="83"/>
      <c r="AB82" s="99"/>
      <c r="AC82" s="100"/>
      <c r="AD82" s="99"/>
      <c r="AE82" s="101"/>
      <c r="AF82" s="83"/>
      <c r="AG82" s="83"/>
      <c r="AH82" s="83"/>
      <c r="AI82" s="83"/>
      <c r="AJ82" s="83"/>
      <c r="AK82" s="101"/>
      <c r="AL82" s="83"/>
      <c r="AM82" s="83"/>
      <c r="AN82" s="101"/>
      <c r="AO82" s="83"/>
    </row>
    <row r="83" spans="1:41" ht="57" customHeight="1">
      <c r="A83" s="247"/>
      <c r="B83" s="249"/>
      <c r="C83" s="251"/>
      <c r="D83" s="253"/>
      <c r="E83" s="2" t="s">
        <v>4</v>
      </c>
      <c r="F83" s="2" t="s">
        <v>6</v>
      </c>
      <c r="G83" s="2" t="s">
        <v>7</v>
      </c>
      <c r="H83" s="2" t="s">
        <v>39</v>
      </c>
      <c r="I83" s="2" t="s">
        <v>40</v>
      </c>
      <c r="J83" s="2" t="s">
        <v>41</v>
      </c>
      <c r="K83" s="2" t="s">
        <v>42</v>
      </c>
      <c r="L83" s="257"/>
      <c r="M83" s="248"/>
      <c r="N83" s="26"/>
      <c r="O83" s="103"/>
      <c r="P83" s="7"/>
      <c r="Q83" s="7"/>
      <c r="R83" s="105"/>
      <c r="S83" s="105"/>
      <c r="T83" s="105"/>
      <c r="U83" s="105"/>
      <c r="V83" s="105"/>
      <c r="Z83" s="83"/>
      <c r="AA83" s="83"/>
      <c r="AB83" s="99"/>
      <c r="AC83" s="100"/>
      <c r="AD83" s="99"/>
      <c r="AE83" s="101"/>
      <c r="AF83" s="83"/>
      <c r="AG83" s="83"/>
      <c r="AH83" s="83"/>
      <c r="AI83" s="83"/>
      <c r="AJ83" s="83"/>
      <c r="AK83" s="101"/>
      <c r="AL83" s="83"/>
      <c r="AM83" s="83"/>
      <c r="AN83" s="101"/>
      <c r="AO83" s="83"/>
    </row>
    <row r="84" spans="1:41" ht="18.75">
      <c r="A84" s="9" t="s">
        <v>28</v>
      </c>
      <c r="B84" s="9" t="s">
        <v>29</v>
      </c>
      <c r="C84" s="9" t="s">
        <v>30</v>
      </c>
      <c r="D84" s="9" t="s">
        <v>31</v>
      </c>
      <c r="E84" s="9" t="s">
        <v>32</v>
      </c>
      <c r="F84" s="9" t="s">
        <v>33</v>
      </c>
      <c r="G84" s="9" t="s">
        <v>34</v>
      </c>
      <c r="H84" s="9" t="s">
        <v>35</v>
      </c>
      <c r="I84" s="9" t="s">
        <v>36</v>
      </c>
      <c r="J84" s="9" t="s">
        <v>43</v>
      </c>
      <c r="K84" s="9" t="s">
        <v>44</v>
      </c>
      <c r="L84" s="9" t="s">
        <v>45</v>
      </c>
      <c r="M84" s="9" t="s">
        <v>46</v>
      </c>
      <c r="N84" s="26"/>
      <c r="O84" s="103"/>
      <c r="P84" s="7"/>
      <c r="Q84" s="7"/>
      <c r="R84" s="105"/>
      <c r="S84" s="105"/>
      <c r="T84" s="105"/>
      <c r="U84" s="105"/>
      <c r="V84" s="105"/>
      <c r="Z84" s="83"/>
      <c r="AA84" s="83"/>
      <c r="AB84" s="99"/>
      <c r="AC84" s="100"/>
      <c r="AD84" s="99"/>
      <c r="AE84" s="101"/>
      <c r="AF84" s="83"/>
      <c r="AG84" s="83"/>
      <c r="AH84" s="83"/>
      <c r="AI84" s="83"/>
      <c r="AJ84" s="83"/>
      <c r="AK84" s="101"/>
      <c r="AL84" s="83"/>
      <c r="AM84" s="83"/>
      <c r="AN84" s="101"/>
      <c r="AO84" s="83"/>
    </row>
    <row r="85" spans="1:41" ht="37.5" customHeight="1">
      <c r="A85" s="62" t="s">
        <v>93</v>
      </c>
      <c r="B85" s="75" t="s">
        <v>65</v>
      </c>
      <c r="C85" s="170">
        <f>D87</f>
        <v>3414.21758</v>
      </c>
      <c r="D85" s="29"/>
      <c r="E85" s="29"/>
      <c r="F85" s="29"/>
      <c r="G85" s="29"/>
      <c r="H85" s="29"/>
      <c r="I85" s="29"/>
      <c r="J85" s="29"/>
      <c r="K85" s="29"/>
      <c r="L85" s="86">
        <v>2013</v>
      </c>
      <c r="M85" s="113">
        <v>6</v>
      </c>
      <c r="N85" s="10" t="s">
        <v>57</v>
      </c>
      <c r="O85" s="102"/>
      <c r="P85" s="7"/>
      <c r="Q85" s="7"/>
      <c r="R85" s="105"/>
      <c r="S85" s="105"/>
      <c r="T85" s="105"/>
      <c r="U85" s="105"/>
      <c r="V85" s="105"/>
      <c r="Z85" s="83"/>
      <c r="AA85" s="69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</row>
    <row r="86" spans="1:41" ht="18.75">
      <c r="A86" s="62"/>
      <c r="B86" s="19" t="s">
        <v>1</v>
      </c>
      <c r="C86" s="44"/>
      <c r="D86" s="37">
        <f>SUM(E86:K86)</f>
        <v>0</v>
      </c>
      <c r="E86" s="44">
        <v>0</v>
      </c>
      <c r="F86" s="44">
        <f>F85</f>
        <v>0</v>
      </c>
      <c r="G86" s="44">
        <f>G85</f>
        <v>0</v>
      </c>
      <c r="H86" s="44">
        <v>0</v>
      </c>
      <c r="I86" s="44">
        <v>0</v>
      </c>
      <c r="J86" s="44">
        <f>J85</f>
        <v>0</v>
      </c>
      <c r="K86" s="44">
        <f>K85</f>
        <v>0</v>
      </c>
      <c r="L86" s="20"/>
      <c r="M86" s="258" t="s">
        <v>70</v>
      </c>
      <c r="N86" s="26"/>
      <c r="O86" s="103"/>
      <c r="P86" s="8"/>
      <c r="Q86" s="8"/>
      <c r="R86" s="8"/>
      <c r="S86" s="8"/>
      <c r="T86" s="8"/>
      <c r="U86" s="8"/>
      <c r="V86" s="8"/>
      <c r="Z86" s="83"/>
      <c r="AA86" s="69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</row>
    <row r="87" spans="1:41" ht="18.75">
      <c r="A87" s="67"/>
      <c r="B87" s="76" t="s">
        <v>111</v>
      </c>
      <c r="C87" s="72"/>
      <c r="D87" s="166">
        <f>SUM(E87:K87)</f>
        <v>3414.21758</v>
      </c>
      <c r="E87" s="35">
        <v>0</v>
      </c>
      <c r="F87" s="35">
        <v>0</v>
      </c>
      <c r="G87" s="35">
        <v>0</v>
      </c>
      <c r="H87" s="171">
        <v>3414.21758</v>
      </c>
      <c r="I87" s="35">
        <v>0</v>
      </c>
      <c r="J87" s="35">
        <v>0</v>
      </c>
      <c r="K87" s="35">
        <v>0</v>
      </c>
      <c r="L87" s="17"/>
      <c r="M87" s="251"/>
      <c r="N87" s="28"/>
      <c r="O87" s="103"/>
      <c r="P87" s="7"/>
      <c r="Q87" s="7"/>
      <c r="R87" s="105"/>
      <c r="S87" s="105"/>
      <c r="T87" s="105"/>
      <c r="U87" s="105"/>
      <c r="V87" s="105"/>
      <c r="Z87" s="83"/>
      <c r="AA87" s="69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</row>
    <row r="88" spans="1:41" ht="36" customHeight="1">
      <c r="A88" s="62" t="s">
        <v>94</v>
      </c>
      <c r="B88" s="38" t="s">
        <v>11</v>
      </c>
      <c r="C88" s="64">
        <f>D89</f>
        <v>1412.9</v>
      </c>
      <c r="D88" s="65"/>
      <c r="E88" s="20"/>
      <c r="F88" s="20"/>
      <c r="G88" s="20"/>
      <c r="H88" s="20"/>
      <c r="I88" s="20"/>
      <c r="J88" s="20"/>
      <c r="K88" s="20"/>
      <c r="L88" s="24">
        <v>2010</v>
      </c>
      <c r="M88" s="113">
        <v>5</v>
      </c>
      <c r="N88" s="10" t="s">
        <v>54</v>
      </c>
      <c r="O88" s="102"/>
      <c r="P88" s="3"/>
      <c r="Q88" s="3"/>
      <c r="R88" s="105"/>
      <c r="S88" s="105"/>
      <c r="T88" s="105"/>
      <c r="U88" s="105"/>
      <c r="V88" s="105"/>
      <c r="Z88" s="83"/>
      <c r="AA88" s="69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</row>
    <row r="89" spans="1:41" ht="18.75">
      <c r="A89" s="62"/>
      <c r="B89" s="19" t="s">
        <v>1</v>
      </c>
      <c r="C89" s="66"/>
      <c r="D89" s="56">
        <f>SUM(E89:K89)</f>
        <v>1412.9</v>
      </c>
      <c r="E89" s="56">
        <v>1412.9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6"/>
      <c r="M89" s="258" t="s">
        <v>70</v>
      </c>
      <c r="N89" s="26"/>
      <c r="O89" s="103"/>
      <c r="P89" s="8"/>
      <c r="Q89" s="8"/>
      <c r="R89" s="8"/>
      <c r="S89" s="8"/>
      <c r="T89" s="8"/>
      <c r="U89" s="8"/>
      <c r="V89" s="8"/>
      <c r="Z89" s="83"/>
      <c r="AA89" s="69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</row>
    <row r="90" spans="1:41" ht="18.75" customHeight="1">
      <c r="A90" s="67"/>
      <c r="B90" s="23" t="s">
        <v>2</v>
      </c>
      <c r="C90" s="27"/>
      <c r="D90" s="37">
        <f>SUM(E90:K90)</f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8"/>
      <c r="M90" s="251"/>
      <c r="N90" s="28"/>
      <c r="O90" s="103"/>
      <c r="P90" s="7"/>
      <c r="Q90" s="7"/>
      <c r="R90" s="105"/>
      <c r="S90" s="105"/>
      <c r="T90" s="105"/>
      <c r="U90" s="105"/>
      <c r="V90" s="105"/>
      <c r="Z90" s="83"/>
      <c r="AA90" s="69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</row>
    <row r="91" spans="1:41" ht="54.75" customHeight="1">
      <c r="A91" s="62" t="s">
        <v>100</v>
      </c>
      <c r="B91" s="231" t="s">
        <v>80</v>
      </c>
      <c r="C91" s="170">
        <f>D92</f>
        <v>11493.7</v>
      </c>
      <c r="D91" s="64"/>
      <c r="E91" s="77"/>
      <c r="F91" s="77"/>
      <c r="G91" s="64"/>
      <c r="H91" s="64"/>
      <c r="I91" s="64"/>
      <c r="J91" s="64"/>
      <c r="K91" s="64"/>
      <c r="L91" s="86">
        <v>2011</v>
      </c>
      <c r="M91" s="113">
        <v>12</v>
      </c>
      <c r="N91" s="10" t="s">
        <v>54</v>
      </c>
      <c r="O91" s="102"/>
      <c r="P91" s="7"/>
      <c r="Q91" s="7"/>
      <c r="R91" s="105"/>
      <c r="S91" s="105"/>
      <c r="T91" s="105"/>
      <c r="U91" s="105"/>
      <c r="V91" s="105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</row>
    <row r="92" spans="1:41" ht="18.75" customHeight="1">
      <c r="A92" s="62"/>
      <c r="B92" s="19" t="s">
        <v>1</v>
      </c>
      <c r="C92" s="72"/>
      <c r="D92" s="56">
        <f>SUM(E92:K92)</f>
        <v>11493.7</v>
      </c>
      <c r="E92" s="44">
        <v>0</v>
      </c>
      <c r="F92" s="72">
        <f>3710.5+7783.2</f>
        <v>11493.7</v>
      </c>
      <c r="G92" s="80">
        <v>0</v>
      </c>
      <c r="H92" s="80">
        <v>0</v>
      </c>
      <c r="I92" s="80">
        <v>0</v>
      </c>
      <c r="J92" s="80">
        <v>0</v>
      </c>
      <c r="K92" s="80">
        <v>0</v>
      </c>
      <c r="L92" s="20"/>
      <c r="M92" s="258" t="s">
        <v>70</v>
      </c>
      <c r="N92" s="26"/>
      <c r="O92" s="103"/>
      <c r="P92" s="8"/>
      <c r="Q92" s="8"/>
      <c r="R92" s="8"/>
      <c r="S92" s="8"/>
      <c r="T92" s="8"/>
      <c r="U92" s="8"/>
      <c r="V92" s="8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</row>
    <row r="93" spans="1:41" ht="18.75" customHeight="1">
      <c r="A93" s="67"/>
      <c r="B93" s="76" t="s">
        <v>111</v>
      </c>
      <c r="C93" s="35"/>
      <c r="D93" s="37">
        <f>SUM(E93:K93)</f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7"/>
      <c r="M93" s="251"/>
      <c r="N93" s="28"/>
      <c r="O93" s="103"/>
      <c r="P93" s="7"/>
      <c r="Q93" s="7"/>
      <c r="R93" s="105"/>
      <c r="S93" s="105"/>
      <c r="T93" s="105"/>
      <c r="U93" s="105"/>
      <c r="V93" s="105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</row>
    <row r="94" spans="1:41" ht="37.5" customHeight="1">
      <c r="A94" s="62" t="s">
        <v>104</v>
      </c>
      <c r="B94" s="75" t="s">
        <v>17</v>
      </c>
      <c r="C94" s="170">
        <f>D96</f>
        <v>2680</v>
      </c>
      <c r="D94" s="29"/>
      <c r="E94" s="77"/>
      <c r="F94" s="64"/>
      <c r="G94" s="77"/>
      <c r="H94" s="77"/>
      <c r="I94" s="77"/>
      <c r="J94" s="77"/>
      <c r="K94" s="77"/>
      <c r="L94" s="86">
        <v>2013</v>
      </c>
      <c r="M94" s="113">
        <v>6</v>
      </c>
      <c r="N94" s="10" t="s">
        <v>59</v>
      </c>
      <c r="O94" s="102"/>
      <c r="P94" s="7"/>
      <c r="Q94" s="7"/>
      <c r="R94" s="105"/>
      <c r="S94" s="105"/>
      <c r="T94" s="105"/>
      <c r="U94" s="105"/>
      <c r="V94" s="105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</row>
    <row r="95" spans="1:22" ht="18.75">
      <c r="A95" s="62"/>
      <c r="B95" s="19" t="s">
        <v>1</v>
      </c>
      <c r="C95" s="44"/>
      <c r="D95" s="37">
        <f>SUM(E95:K95)</f>
        <v>0</v>
      </c>
      <c r="E95" s="80">
        <v>0</v>
      </c>
      <c r="F95" s="80">
        <f>F94</f>
        <v>0</v>
      </c>
      <c r="G95" s="80">
        <f>G94</f>
        <v>0</v>
      </c>
      <c r="H95" s="44">
        <v>0</v>
      </c>
      <c r="I95" s="80">
        <f>I94</f>
        <v>0</v>
      </c>
      <c r="J95" s="80">
        <f>J94</f>
        <v>0</v>
      </c>
      <c r="K95" s="80">
        <f>K94</f>
        <v>0</v>
      </c>
      <c r="L95" s="87"/>
      <c r="M95" s="258" t="s">
        <v>70</v>
      </c>
      <c r="N95" s="26"/>
      <c r="O95" s="103"/>
      <c r="P95" s="8"/>
      <c r="Q95" s="8"/>
      <c r="R95" s="8"/>
      <c r="S95" s="8"/>
      <c r="T95" s="8"/>
      <c r="U95" s="8"/>
      <c r="V95" s="8"/>
    </row>
    <row r="96" spans="1:22" ht="18.75">
      <c r="A96" s="67"/>
      <c r="B96" s="76" t="s">
        <v>111</v>
      </c>
      <c r="C96" s="72"/>
      <c r="D96" s="166">
        <f>SUM(E96:K96)</f>
        <v>2680</v>
      </c>
      <c r="E96" s="15">
        <v>0</v>
      </c>
      <c r="F96" s="15">
        <v>0</v>
      </c>
      <c r="G96" s="15">
        <v>0</v>
      </c>
      <c r="H96" s="190">
        <v>2680</v>
      </c>
      <c r="I96" s="15">
        <v>0</v>
      </c>
      <c r="J96" s="15">
        <v>0</v>
      </c>
      <c r="K96" s="15">
        <v>0</v>
      </c>
      <c r="L96" s="88"/>
      <c r="M96" s="251"/>
      <c r="N96" s="28"/>
      <c r="O96" s="103"/>
      <c r="P96" s="7"/>
      <c r="Q96" s="7"/>
      <c r="R96" s="105"/>
      <c r="S96" s="105"/>
      <c r="T96" s="105"/>
      <c r="U96" s="105"/>
      <c r="V96" s="105"/>
    </row>
    <row r="97" spans="1:22" ht="57.75" customHeight="1">
      <c r="A97" s="62" t="s">
        <v>106</v>
      </c>
      <c r="B97" s="75" t="s">
        <v>81</v>
      </c>
      <c r="C97" s="170">
        <f>D99</f>
        <v>14807</v>
      </c>
      <c r="D97" s="29"/>
      <c r="E97" s="29"/>
      <c r="F97" s="29"/>
      <c r="G97" s="29"/>
      <c r="H97" s="158"/>
      <c r="I97" s="158"/>
      <c r="J97" s="158"/>
      <c r="K97" s="158"/>
      <c r="L97" s="86">
        <v>2013</v>
      </c>
      <c r="M97" s="113">
        <v>18</v>
      </c>
      <c r="N97" s="10" t="s">
        <v>59</v>
      </c>
      <c r="O97" s="102"/>
      <c r="P97" s="7"/>
      <c r="Q97" s="7"/>
      <c r="R97" s="105"/>
      <c r="S97" s="105"/>
      <c r="T97" s="105"/>
      <c r="U97" s="105"/>
      <c r="V97" s="105"/>
    </row>
    <row r="98" spans="1:22" ht="24" customHeight="1">
      <c r="A98" s="62"/>
      <c r="B98" s="19" t="s">
        <v>1</v>
      </c>
      <c r="C98" s="44"/>
      <c r="D98" s="37">
        <f>SUM(E98:K98)</f>
        <v>0</v>
      </c>
      <c r="E98" s="44">
        <v>0</v>
      </c>
      <c r="F98" s="44">
        <f>F97</f>
        <v>0</v>
      </c>
      <c r="G98" s="44">
        <f>G97</f>
        <v>0</v>
      </c>
      <c r="H98" s="44">
        <v>0</v>
      </c>
      <c r="I98" s="44">
        <f>I97</f>
        <v>0</v>
      </c>
      <c r="J98" s="44">
        <f>J97</f>
        <v>0</v>
      </c>
      <c r="K98" s="44">
        <f>K97</f>
        <v>0</v>
      </c>
      <c r="L98" s="20"/>
      <c r="M98" s="258" t="s">
        <v>70</v>
      </c>
      <c r="N98" s="26"/>
      <c r="O98" s="103"/>
      <c r="P98" s="8"/>
      <c r="Q98" s="8"/>
      <c r="R98" s="8"/>
      <c r="S98" s="8"/>
      <c r="T98" s="8"/>
      <c r="U98" s="8"/>
      <c r="V98" s="8"/>
    </row>
    <row r="99" spans="1:22" ht="18.75">
      <c r="A99" s="67"/>
      <c r="B99" s="76" t="s">
        <v>111</v>
      </c>
      <c r="C99" s="72"/>
      <c r="D99" s="166">
        <f>SUM(E99:K99)</f>
        <v>14807</v>
      </c>
      <c r="E99" s="35">
        <v>0</v>
      </c>
      <c r="F99" s="35">
        <v>0</v>
      </c>
      <c r="G99" s="35">
        <v>0</v>
      </c>
      <c r="H99" s="171">
        <v>14807</v>
      </c>
      <c r="I99" s="35">
        <v>0</v>
      </c>
      <c r="J99" s="35">
        <v>0</v>
      </c>
      <c r="K99" s="35">
        <v>0</v>
      </c>
      <c r="L99" s="17"/>
      <c r="M99" s="251"/>
      <c r="N99" s="28"/>
      <c r="O99" s="103"/>
      <c r="P99" s="7"/>
      <c r="Q99" s="7"/>
      <c r="R99" s="105"/>
      <c r="S99" s="105"/>
      <c r="T99" s="105"/>
      <c r="U99" s="105"/>
      <c r="V99" s="105"/>
    </row>
    <row r="100" spans="1:22" ht="42.75" customHeight="1">
      <c r="A100" s="62" t="s">
        <v>108</v>
      </c>
      <c r="B100" s="75" t="s">
        <v>67</v>
      </c>
      <c r="C100" s="170">
        <f>D102</f>
        <v>850</v>
      </c>
      <c r="D100" s="29"/>
      <c r="E100" s="29"/>
      <c r="F100" s="29"/>
      <c r="G100" s="29"/>
      <c r="H100" s="29"/>
      <c r="I100" s="29"/>
      <c r="J100" s="29"/>
      <c r="K100" s="29"/>
      <c r="L100" s="86">
        <v>2013</v>
      </c>
      <c r="M100" s="113">
        <v>8</v>
      </c>
      <c r="N100" s="10" t="s">
        <v>66</v>
      </c>
      <c r="O100" s="102"/>
      <c r="P100" s="7"/>
      <c r="Q100" s="7"/>
      <c r="R100" s="105"/>
      <c r="S100" s="105"/>
      <c r="T100" s="105"/>
      <c r="U100" s="105"/>
      <c r="V100" s="105"/>
    </row>
    <row r="101" spans="1:22" ht="22.5" customHeight="1">
      <c r="A101" s="62"/>
      <c r="B101" s="19" t="s">
        <v>1</v>
      </c>
      <c r="C101" s="44"/>
      <c r="D101" s="37">
        <f>SUM(E101:K101)</f>
        <v>0</v>
      </c>
      <c r="E101" s="44">
        <v>0</v>
      </c>
      <c r="F101" s="44">
        <f>F100</f>
        <v>0</v>
      </c>
      <c r="G101" s="44">
        <f>G100</f>
        <v>0</v>
      </c>
      <c r="H101" s="44">
        <f>H100</f>
        <v>0</v>
      </c>
      <c r="I101" s="44">
        <v>0</v>
      </c>
      <c r="J101" s="44">
        <f>J100</f>
        <v>0</v>
      </c>
      <c r="K101" s="44">
        <f>K100</f>
        <v>0</v>
      </c>
      <c r="L101" s="20"/>
      <c r="M101" s="258" t="s">
        <v>70</v>
      </c>
      <c r="N101" s="26"/>
      <c r="O101" s="103"/>
      <c r="P101" s="8"/>
      <c r="Q101" s="8"/>
      <c r="R101" s="8"/>
      <c r="S101" s="8"/>
      <c r="T101" s="8"/>
      <c r="U101" s="8"/>
      <c r="V101" s="8"/>
    </row>
    <row r="102" spans="1:22" ht="23.25" customHeight="1">
      <c r="A102" s="67"/>
      <c r="B102" s="76" t="s">
        <v>111</v>
      </c>
      <c r="C102" s="171"/>
      <c r="D102" s="166">
        <f>SUM(E102:K102)</f>
        <v>850</v>
      </c>
      <c r="E102" s="35">
        <v>0</v>
      </c>
      <c r="F102" s="35">
        <v>0</v>
      </c>
      <c r="G102" s="35">
        <v>0</v>
      </c>
      <c r="H102" s="171">
        <v>850</v>
      </c>
      <c r="I102" s="35">
        <v>0</v>
      </c>
      <c r="J102" s="35">
        <v>0</v>
      </c>
      <c r="K102" s="35">
        <v>0</v>
      </c>
      <c r="L102" s="17"/>
      <c r="M102" s="251"/>
      <c r="N102" s="28"/>
      <c r="O102" s="103"/>
      <c r="P102" s="7"/>
      <c r="Q102" s="7"/>
      <c r="R102" s="105"/>
      <c r="S102" s="105"/>
      <c r="T102" s="105"/>
      <c r="U102" s="105"/>
      <c r="V102" s="105"/>
    </row>
    <row r="103" spans="1:22" ht="43.5" customHeight="1">
      <c r="A103" s="191" t="s">
        <v>110</v>
      </c>
      <c r="B103" s="63" t="s">
        <v>10</v>
      </c>
      <c r="C103" s="170">
        <f>D104</f>
        <v>12591.44251</v>
      </c>
      <c r="D103" s="73"/>
      <c r="E103" s="12"/>
      <c r="F103" s="12"/>
      <c r="G103" s="12"/>
      <c r="H103" s="12"/>
      <c r="I103" s="12"/>
      <c r="J103" s="12"/>
      <c r="K103" s="12"/>
      <c r="L103" s="74" t="s">
        <v>77</v>
      </c>
      <c r="M103" s="113">
        <v>15</v>
      </c>
      <c r="N103" s="26"/>
      <c r="O103" s="103"/>
      <c r="P103" s="7"/>
      <c r="Q103" s="7"/>
      <c r="R103" s="105"/>
      <c r="S103" s="105"/>
      <c r="T103" s="105"/>
      <c r="U103" s="105"/>
      <c r="V103" s="105"/>
    </row>
    <row r="104" spans="1:22" ht="24" customHeight="1">
      <c r="A104" s="62"/>
      <c r="B104" s="19" t="s">
        <v>1</v>
      </c>
      <c r="C104" s="72"/>
      <c r="D104" s="56">
        <f>SUM(E104:K104)</f>
        <v>12591.44251</v>
      </c>
      <c r="E104" s="192">
        <v>1845.3</v>
      </c>
      <c r="F104" s="56">
        <v>4958.5</v>
      </c>
      <c r="G104" s="56">
        <v>5787.64251</v>
      </c>
      <c r="H104" s="37">
        <v>0</v>
      </c>
      <c r="I104" s="37">
        <v>0</v>
      </c>
      <c r="J104" s="37">
        <v>0</v>
      </c>
      <c r="K104" s="37">
        <v>0</v>
      </c>
      <c r="L104" s="26"/>
      <c r="M104" s="258" t="s">
        <v>70</v>
      </c>
      <c r="N104" s="26"/>
      <c r="O104" s="103"/>
      <c r="P104" s="7"/>
      <c r="Q104" s="7"/>
      <c r="R104" s="105"/>
      <c r="S104" s="105"/>
      <c r="T104" s="105"/>
      <c r="U104" s="105"/>
      <c r="V104" s="105"/>
    </row>
    <row r="105" spans="1:22" ht="23.25" customHeight="1">
      <c r="A105" s="67"/>
      <c r="B105" s="23" t="s">
        <v>2</v>
      </c>
      <c r="C105" s="44"/>
      <c r="D105" s="37">
        <f>SUM(E105:K105)</f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28"/>
      <c r="M105" s="251"/>
      <c r="N105" s="26"/>
      <c r="O105" s="103"/>
      <c r="P105" s="7"/>
      <c r="Q105" s="7"/>
      <c r="R105" s="105"/>
      <c r="S105" s="105"/>
      <c r="T105" s="105"/>
      <c r="U105" s="105"/>
      <c r="V105" s="105"/>
    </row>
    <row r="106" spans="1:22" ht="68.25" customHeight="1">
      <c r="A106" s="191" t="s">
        <v>114</v>
      </c>
      <c r="B106" s="63" t="s">
        <v>78</v>
      </c>
      <c r="C106" s="170">
        <f>D107+D108</f>
        <v>5424.51405</v>
      </c>
      <c r="D106" s="73"/>
      <c r="E106" s="12"/>
      <c r="F106" s="12"/>
      <c r="G106" s="12"/>
      <c r="H106" s="12"/>
      <c r="I106" s="12"/>
      <c r="J106" s="12"/>
      <c r="K106" s="12"/>
      <c r="L106" s="74" t="s">
        <v>61</v>
      </c>
      <c r="M106" s="113">
        <v>12</v>
      </c>
      <c r="N106" s="26"/>
      <c r="O106" s="103"/>
      <c r="P106" s="7"/>
      <c r="Q106" s="7"/>
      <c r="R106" s="105"/>
      <c r="S106" s="105"/>
      <c r="T106" s="105"/>
      <c r="U106" s="105"/>
      <c r="V106" s="105"/>
    </row>
    <row r="107" spans="1:22" ht="28.5" customHeight="1">
      <c r="A107" s="62"/>
      <c r="B107" s="19" t="s">
        <v>1</v>
      </c>
      <c r="C107" s="72"/>
      <c r="D107" s="56">
        <f>SUM(E107:K107)</f>
        <v>3813.9974599999996</v>
      </c>
      <c r="E107" s="37">
        <v>0</v>
      </c>
      <c r="F107" s="37">
        <v>0</v>
      </c>
      <c r="G107" s="189">
        <v>3395.74882</v>
      </c>
      <c r="H107" s="220">
        <v>418.24864</v>
      </c>
      <c r="I107" s="37">
        <v>0</v>
      </c>
      <c r="J107" s="37">
        <v>0</v>
      </c>
      <c r="K107" s="37">
        <v>0</v>
      </c>
      <c r="L107" s="26"/>
      <c r="M107" s="258" t="s">
        <v>70</v>
      </c>
      <c r="N107" s="26"/>
      <c r="O107" s="103"/>
      <c r="P107" s="7"/>
      <c r="Q107" s="7"/>
      <c r="R107" s="105"/>
      <c r="S107" s="105"/>
      <c r="T107" s="105"/>
      <c r="U107" s="105"/>
      <c r="V107" s="105"/>
    </row>
    <row r="108" spans="1:22" ht="28.5" customHeight="1">
      <c r="A108" s="67"/>
      <c r="B108" s="23" t="s">
        <v>2</v>
      </c>
      <c r="C108" s="171"/>
      <c r="D108" s="166">
        <f>SUM(E108:K108)</f>
        <v>1610.51659</v>
      </c>
      <c r="E108" s="17">
        <v>0</v>
      </c>
      <c r="F108" s="17">
        <v>0</v>
      </c>
      <c r="G108" s="169">
        <v>96</v>
      </c>
      <c r="H108" s="169">
        <v>1514.51659</v>
      </c>
      <c r="I108" s="17">
        <v>0</v>
      </c>
      <c r="J108" s="17">
        <v>0</v>
      </c>
      <c r="K108" s="17">
        <v>0</v>
      </c>
      <c r="L108" s="28"/>
      <c r="M108" s="251"/>
      <c r="N108" s="26"/>
      <c r="O108" s="103"/>
      <c r="P108" s="7"/>
      <c r="Q108" s="7"/>
      <c r="R108" s="105"/>
      <c r="S108" s="105"/>
      <c r="T108" s="105"/>
      <c r="U108" s="105"/>
      <c r="V108" s="105"/>
    </row>
    <row r="109" spans="1:22" ht="22.5" customHeight="1">
      <c r="A109" s="92"/>
      <c r="B109" s="93"/>
      <c r="C109" s="94"/>
      <c r="D109" s="95"/>
      <c r="E109" s="96"/>
      <c r="F109" s="96"/>
      <c r="G109" s="94"/>
      <c r="H109" s="91"/>
      <c r="I109" s="91"/>
      <c r="J109" s="91"/>
      <c r="K109" s="91"/>
      <c r="L109" s="97"/>
      <c r="M109" s="98" t="s">
        <v>64</v>
      </c>
      <c r="N109" s="26"/>
      <c r="O109" s="103"/>
      <c r="P109" s="7"/>
      <c r="Q109" s="7"/>
      <c r="R109" s="105"/>
      <c r="S109" s="105"/>
      <c r="T109" s="105"/>
      <c r="U109" s="105"/>
      <c r="V109" s="105"/>
    </row>
    <row r="110" spans="1:22" ht="30.75" customHeight="1">
      <c r="A110" s="246" t="s">
        <v>23</v>
      </c>
      <c r="B110" s="249" t="s">
        <v>3</v>
      </c>
      <c r="C110" s="250" t="s">
        <v>48</v>
      </c>
      <c r="D110" s="252" t="s">
        <v>50</v>
      </c>
      <c r="E110" s="254" t="s">
        <v>0</v>
      </c>
      <c r="F110" s="255"/>
      <c r="G110" s="255"/>
      <c r="H110" s="255"/>
      <c r="I110" s="255"/>
      <c r="J110" s="255"/>
      <c r="K110" s="256"/>
      <c r="L110" s="257" t="s">
        <v>13</v>
      </c>
      <c r="M110" s="248" t="s">
        <v>20</v>
      </c>
      <c r="N110" s="26"/>
      <c r="O110" s="103"/>
      <c r="P110" s="7"/>
      <c r="Q110" s="7"/>
      <c r="R110" s="105"/>
      <c r="S110" s="105"/>
      <c r="T110" s="105"/>
      <c r="U110" s="105"/>
      <c r="V110" s="105"/>
    </row>
    <row r="111" spans="1:22" ht="57" customHeight="1">
      <c r="A111" s="247"/>
      <c r="B111" s="249"/>
      <c r="C111" s="251"/>
      <c r="D111" s="253"/>
      <c r="E111" s="2" t="s">
        <v>4</v>
      </c>
      <c r="F111" s="2" t="s">
        <v>6</v>
      </c>
      <c r="G111" s="2" t="s">
        <v>7</v>
      </c>
      <c r="H111" s="2" t="s">
        <v>39</v>
      </c>
      <c r="I111" s="2" t="s">
        <v>40</v>
      </c>
      <c r="J111" s="2" t="s">
        <v>41</v>
      </c>
      <c r="K111" s="2" t="s">
        <v>42</v>
      </c>
      <c r="L111" s="257"/>
      <c r="M111" s="248"/>
      <c r="N111" s="26"/>
      <c r="O111" s="103"/>
      <c r="P111" s="7"/>
      <c r="Q111" s="7"/>
      <c r="R111" s="105"/>
      <c r="S111" s="105"/>
      <c r="T111" s="105"/>
      <c r="U111" s="105"/>
      <c r="V111" s="105"/>
    </row>
    <row r="112" spans="1:22" ht="18.75" customHeight="1">
      <c r="A112" s="9" t="s">
        <v>28</v>
      </c>
      <c r="B112" s="9" t="s">
        <v>29</v>
      </c>
      <c r="C112" s="9" t="s">
        <v>30</v>
      </c>
      <c r="D112" s="9" t="s">
        <v>31</v>
      </c>
      <c r="E112" s="9" t="s">
        <v>32</v>
      </c>
      <c r="F112" s="9" t="s">
        <v>33</v>
      </c>
      <c r="G112" s="9" t="s">
        <v>34</v>
      </c>
      <c r="H112" s="9" t="s">
        <v>35</v>
      </c>
      <c r="I112" s="9" t="s">
        <v>36</v>
      </c>
      <c r="J112" s="9" t="s">
        <v>43</v>
      </c>
      <c r="K112" s="9" t="s">
        <v>44</v>
      </c>
      <c r="L112" s="9" t="s">
        <v>45</v>
      </c>
      <c r="M112" s="9" t="s">
        <v>46</v>
      </c>
      <c r="N112" s="26"/>
      <c r="O112" s="103"/>
      <c r="P112" s="7"/>
      <c r="Q112" s="7"/>
      <c r="R112" s="105"/>
      <c r="S112" s="105"/>
      <c r="T112" s="105"/>
      <c r="U112" s="105"/>
      <c r="V112" s="105"/>
    </row>
    <row r="113" spans="1:22" ht="93.75" customHeight="1">
      <c r="A113" s="191" t="s">
        <v>115</v>
      </c>
      <c r="B113" s="75" t="s">
        <v>86</v>
      </c>
      <c r="C113" s="170">
        <f>D114+D115</f>
        <v>8546.87649</v>
      </c>
      <c r="D113" s="81"/>
      <c r="E113" s="77"/>
      <c r="F113" s="81"/>
      <c r="G113" s="77"/>
      <c r="H113" s="77"/>
      <c r="I113" s="77"/>
      <c r="J113" s="77"/>
      <c r="K113" s="77"/>
      <c r="L113" s="86">
        <v>2015</v>
      </c>
      <c r="M113" s="113">
        <v>20</v>
      </c>
      <c r="N113" s="264" t="s">
        <v>58</v>
      </c>
      <c r="O113" s="102"/>
      <c r="P113" s="7"/>
      <c r="Q113" s="7"/>
      <c r="R113" s="105"/>
      <c r="S113" s="105"/>
      <c r="T113" s="105"/>
      <c r="U113" s="105"/>
      <c r="V113" s="105"/>
    </row>
    <row r="114" spans="1:22" ht="18" customHeight="1">
      <c r="A114" s="62"/>
      <c r="B114" s="19" t="s">
        <v>112</v>
      </c>
      <c r="C114" s="33"/>
      <c r="D114" s="56">
        <f>SUM(E114:K114)</f>
        <v>1112.4</v>
      </c>
      <c r="E114" s="80">
        <v>0</v>
      </c>
      <c r="F114" s="80">
        <v>0</v>
      </c>
      <c r="G114" s="80">
        <v>0</v>
      </c>
      <c r="H114" s="80">
        <v>0</v>
      </c>
      <c r="I114" s="80">
        <v>0</v>
      </c>
      <c r="J114" s="72">
        <v>1112.4</v>
      </c>
      <c r="K114" s="80">
        <v>0</v>
      </c>
      <c r="L114" s="20"/>
      <c r="M114" s="258" t="s">
        <v>70</v>
      </c>
      <c r="N114" s="265"/>
      <c r="O114" s="102"/>
      <c r="P114" s="8"/>
      <c r="Q114" s="8"/>
      <c r="R114" s="8"/>
      <c r="S114" s="8"/>
      <c r="T114" s="8"/>
      <c r="U114" s="8"/>
      <c r="V114" s="8"/>
    </row>
    <row r="115" spans="1:22" ht="18.75" customHeight="1">
      <c r="A115" s="67"/>
      <c r="B115" s="76" t="s">
        <v>111</v>
      </c>
      <c r="C115" s="33"/>
      <c r="D115" s="56">
        <f>SUM(E115:K115)</f>
        <v>7434.47649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71">
        <f>6884.97649+150+399.5</f>
        <v>7434.47649</v>
      </c>
      <c r="K115" s="15">
        <v>0</v>
      </c>
      <c r="L115" s="17"/>
      <c r="M115" s="251"/>
      <c r="N115" s="266"/>
      <c r="O115" s="102"/>
      <c r="P115" s="7"/>
      <c r="Q115" s="7"/>
      <c r="R115" s="105"/>
      <c r="S115" s="105"/>
      <c r="T115" s="105"/>
      <c r="U115" s="105"/>
      <c r="V115" s="105"/>
    </row>
    <row r="116" spans="1:22" ht="54.75" customHeight="1">
      <c r="A116" s="62" t="s">
        <v>116</v>
      </c>
      <c r="B116" s="193" t="s">
        <v>91</v>
      </c>
      <c r="C116" s="170">
        <f>D117</f>
        <v>700.48911</v>
      </c>
      <c r="D116" s="170"/>
      <c r="E116" s="77"/>
      <c r="F116" s="77"/>
      <c r="G116" s="77"/>
      <c r="H116" s="64"/>
      <c r="I116" s="64"/>
      <c r="J116" s="64"/>
      <c r="K116" s="64"/>
      <c r="L116" s="86">
        <v>2012</v>
      </c>
      <c r="M116" s="113">
        <v>8</v>
      </c>
      <c r="N116" s="10" t="s">
        <v>57</v>
      </c>
      <c r="O116" s="102"/>
      <c r="P116" s="7"/>
      <c r="Q116" s="7"/>
      <c r="R116" s="105"/>
      <c r="S116" s="105"/>
      <c r="T116" s="105"/>
      <c r="U116" s="105"/>
      <c r="V116" s="105"/>
    </row>
    <row r="117" spans="1:22" ht="18.75" customHeight="1">
      <c r="A117" s="62"/>
      <c r="B117" s="47" t="s">
        <v>1</v>
      </c>
      <c r="C117" s="72"/>
      <c r="D117" s="56">
        <f>SUM(E117:K117)</f>
        <v>700.48911</v>
      </c>
      <c r="E117" s="44">
        <v>0</v>
      </c>
      <c r="F117" s="44">
        <v>0</v>
      </c>
      <c r="G117" s="72">
        <v>700.48911</v>
      </c>
      <c r="H117" s="44">
        <v>0</v>
      </c>
      <c r="I117" s="44">
        <v>0</v>
      </c>
      <c r="J117" s="44">
        <v>0</v>
      </c>
      <c r="K117" s="44">
        <v>0</v>
      </c>
      <c r="L117" s="87"/>
      <c r="M117" s="258" t="s">
        <v>70</v>
      </c>
      <c r="N117" s="52"/>
      <c r="O117" s="83"/>
      <c r="P117" s="8"/>
      <c r="Q117" s="8"/>
      <c r="R117" s="8"/>
      <c r="S117" s="8"/>
      <c r="T117" s="8"/>
      <c r="U117" s="8"/>
      <c r="V117" s="8"/>
    </row>
    <row r="118" spans="1:22" ht="18" customHeight="1">
      <c r="A118" s="67"/>
      <c r="B118" s="82" t="s">
        <v>111</v>
      </c>
      <c r="C118" s="44"/>
      <c r="D118" s="37">
        <f>SUM(E118:K118)</f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88"/>
      <c r="M118" s="251"/>
      <c r="N118" s="40"/>
      <c r="O118" s="83"/>
      <c r="P118" s="7"/>
      <c r="Q118" s="7"/>
      <c r="R118" s="105"/>
      <c r="S118" s="105"/>
      <c r="T118" s="105"/>
      <c r="U118" s="105"/>
      <c r="V118" s="105"/>
    </row>
    <row r="119" spans="1:22" ht="57" customHeight="1">
      <c r="A119" s="187">
        <v>32</v>
      </c>
      <c r="B119" s="60" t="s">
        <v>72</v>
      </c>
      <c r="C119" s="170">
        <f>D121</f>
        <v>611.962</v>
      </c>
      <c r="D119" s="32"/>
      <c r="E119" s="32"/>
      <c r="F119" s="32"/>
      <c r="G119" s="32"/>
      <c r="H119" s="32"/>
      <c r="I119" s="32"/>
      <c r="J119" s="32"/>
      <c r="K119" s="32"/>
      <c r="L119" s="86">
        <v>2012</v>
      </c>
      <c r="M119" s="113">
        <v>4</v>
      </c>
      <c r="N119" s="10" t="s">
        <v>59</v>
      </c>
      <c r="O119" s="102"/>
      <c r="P119" s="3"/>
      <c r="Q119" s="105"/>
      <c r="R119" s="105"/>
      <c r="S119" s="105"/>
      <c r="T119" s="105"/>
      <c r="U119" s="105"/>
      <c r="V119" s="105"/>
    </row>
    <row r="120" spans="1:22" ht="18" customHeight="1">
      <c r="A120" s="39"/>
      <c r="B120" s="19" t="s">
        <v>1</v>
      </c>
      <c r="C120" s="44"/>
      <c r="D120" s="37">
        <f>SUM(E120:K120)</f>
        <v>0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26"/>
      <c r="M120" s="258" t="s">
        <v>70</v>
      </c>
      <c r="N120" s="26"/>
      <c r="O120" s="8"/>
      <c r="P120" s="8"/>
      <c r="Q120" s="8"/>
      <c r="R120" s="8"/>
      <c r="S120" s="8"/>
      <c r="T120" s="8"/>
      <c r="U120" s="8"/>
      <c r="V120" s="8"/>
    </row>
    <row r="121" spans="1:22" ht="18.75" customHeight="1">
      <c r="A121" s="49"/>
      <c r="B121" s="23" t="s">
        <v>2</v>
      </c>
      <c r="C121" s="171"/>
      <c r="D121" s="56">
        <f>SUM(E121:K121)</f>
        <v>611.962</v>
      </c>
      <c r="E121" s="36">
        <v>0</v>
      </c>
      <c r="F121" s="36">
        <v>0</v>
      </c>
      <c r="G121" s="166">
        <v>611.962</v>
      </c>
      <c r="H121" s="36">
        <v>0</v>
      </c>
      <c r="I121" s="36">
        <v>0</v>
      </c>
      <c r="J121" s="36">
        <v>0</v>
      </c>
      <c r="K121" s="36">
        <v>0</v>
      </c>
      <c r="L121" s="36"/>
      <c r="M121" s="251"/>
      <c r="N121" s="28"/>
      <c r="O121" s="3"/>
      <c r="P121" s="3"/>
      <c r="Q121" s="105"/>
      <c r="R121" s="105"/>
      <c r="S121" s="105"/>
      <c r="T121" s="105"/>
      <c r="U121" s="105"/>
      <c r="V121" s="105"/>
    </row>
    <row r="122" spans="1:22" ht="36.75" customHeight="1">
      <c r="A122" s="160" t="s">
        <v>117</v>
      </c>
      <c r="B122" s="75" t="s">
        <v>73</v>
      </c>
      <c r="C122" s="170">
        <f>D124</f>
        <v>935.91809</v>
      </c>
      <c r="D122" s="84"/>
      <c r="E122" s="84"/>
      <c r="F122" s="84"/>
      <c r="G122" s="84"/>
      <c r="H122" s="84"/>
      <c r="I122" s="84"/>
      <c r="J122" s="84"/>
      <c r="K122" s="84"/>
      <c r="L122" s="86">
        <v>2012</v>
      </c>
      <c r="M122" s="113">
        <v>6</v>
      </c>
      <c r="N122" s="10" t="s">
        <v>59</v>
      </c>
      <c r="O122" s="7"/>
      <c r="P122" s="7"/>
      <c r="Q122" s="105"/>
      <c r="R122" s="105"/>
      <c r="S122" s="105"/>
      <c r="T122" s="105"/>
      <c r="U122" s="105"/>
      <c r="V122" s="105"/>
    </row>
    <row r="123" spans="1:22" ht="18" customHeight="1">
      <c r="A123" s="194"/>
      <c r="B123" s="19" t="s">
        <v>1</v>
      </c>
      <c r="C123" s="44"/>
      <c r="D123" s="37">
        <f>SUM(E123:K123)</f>
        <v>0</v>
      </c>
      <c r="E123" s="44">
        <v>0</v>
      </c>
      <c r="F123" s="44">
        <f aca="true" t="shared" si="1" ref="F123:K123">F122</f>
        <v>0</v>
      </c>
      <c r="G123" s="44">
        <f t="shared" si="1"/>
        <v>0</v>
      </c>
      <c r="H123" s="44">
        <f t="shared" si="1"/>
        <v>0</v>
      </c>
      <c r="I123" s="44">
        <f t="shared" si="1"/>
        <v>0</v>
      </c>
      <c r="J123" s="44">
        <f t="shared" si="1"/>
        <v>0</v>
      </c>
      <c r="K123" s="44">
        <f t="shared" si="1"/>
        <v>0</v>
      </c>
      <c r="L123" s="20"/>
      <c r="M123" s="258" t="s">
        <v>70</v>
      </c>
      <c r="N123" s="24" t="s">
        <v>74</v>
      </c>
      <c r="O123" s="8"/>
      <c r="P123" s="8"/>
      <c r="Q123" s="8"/>
      <c r="R123" s="8"/>
      <c r="S123" s="8"/>
      <c r="T123" s="8"/>
      <c r="U123" s="8"/>
      <c r="V123" s="8"/>
    </row>
    <row r="124" spans="1:22" ht="18.75">
      <c r="A124" s="195"/>
      <c r="B124" s="76" t="s">
        <v>111</v>
      </c>
      <c r="C124" s="72"/>
      <c r="D124" s="56">
        <f>SUM(E124:K124)</f>
        <v>935.91809</v>
      </c>
      <c r="E124" s="35">
        <v>0</v>
      </c>
      <c r="F124" s="35">
        <v>0</v>
      </c>
      <c r="G124" s="171">
        <v>935.91809</v>
      </c>
      <c r="H124" s="35">
        <v>0</v>
      </c>
      <c r="I124" s="35">
        <v>0</v>
      </c>
      <c r="J124" s="35">
        <v>0</v>
      </c>
      <c r="K124" s="35">
        <v>0</v>
      </c>
      <c r="L124" s="17"/>
      <c r="M124" s="251"/>
      <c r="N124" s="28"/>
      <c r="O124" s="7"/>
      <c r="P124" s="7"/>
      <c r="Q124" s="105"/>
      <c r="R124" s="105"/>
      <c r="S124" s="105"/>
      <c r="T124" s="105"/>
      <c r="U124" s="105"/>
      <c r="V124" s="105"/>
    </row>
    <row r="125" spans="1:22" ht="36.75" customHeight="1">
      <c r="A125" s="160" t="s">
        <v>118</v>
      </c>
      <c r="B125" s="75" t="s">
        <v>75</v>
      </c>
      <c r="C125" s="170">
        <f>D127</f>
        <v>429.5</v>
      </c>
      <c r="D125" s="29"/>
      <c r="E125" s="29"/>
      <c r="F125" s="29"/>
      <c r="G125" s="29"/>
      <c r="H125" s="29"/>
      <c r="I125" s="29"/>
      <c r="J125" s="29"/>
      <c r="K125" s="29"/>
      <c r="L125" s="86">
        <v>2012</v>
      </c>
      <c r="M125" s="113">
        <v>4</v>
      </c>
      <c r="N125" s="10" t="s">
        <v>59</v>
      </c>
      <c r="O125" s="7"/>
      <c r="P125" s="7"/>
      <c r="Q125" s="105"/>
      <c r="R125" s="105"/>
      <c r="S125" s="105"/>
      <c r="T125" s="105"/>
      <c r="U125" s="105"/>
      <c r="V125" s="105"/>
    </row>
    <row r="126" spans="1:22" ht="18.75">
      <c r="A126" s="194"/>
      <c r="B126" s="19" t="s">
        <v>1</v>
      </c>
      <c r="C126" s="44"/>
      <c r="D126" s="37">
        <f>SUM(E126:K126)</f>
        <v>0</v>
      </c>
      <c r="E126" s="44">
        <v>0</v>
      </c>
      <c r="F126" s="44">
        <f>F125</f>
        <v>0</v>
      </c>
      <c r="G126" s="44">
        <f>G125</f>
        <v>0</v>
      </c>
      <c r="H126" s="44">
        <f>H125</f>
        <v>0</v>
      </c>
      <c r="I126" s="44">
        <v>0</v>
      </c>
      <c r="J126" s="44">
        <f>J125</f>
        <v>0</v>
      </c>
      <c r="K126" s="44">
        <f>K125</f>
        <v>0</v>
      </c>
      <c r="L126" s="87"/>
      <c r="M126" s="258" t="s">
        <v>70</v>
      </c>
      <c r="N126" s="26"/>
      <c r="O126" s="8"/>
      <c r="P126" s="8"/>
      <c r="Q126" s="8"/>
      <c r="R126" s="8"/>
      <c r="S126" s="8"/>
      <c r="T126" s="8"/>
      <c r="U126" s="8"/>
      <c r="V126" s="8"/>
    </row>
    <row r="127" spans="1:22" ht="16.5" customHeight="1">
      <c r="A127" s="195"/>
      <c r="B127" s="76" t="s">
        <v>111</v>
      </c>
      <c r="C127" s="171"/>
      <c r="D127" s="166">
        <f>SUM(E127:K127)</f>
        <v>429.5</v>
      </c>
      <c r="E127" s="35">
        <v>0</v>
      </c>
      <c r="F127" s="35">
        <v>0</v>
      </c>
      <c r="G127" s="171">
        <v>429.5</v>
      </c>
      <c r="H127" s="35">
        <v>0</v>
      </c>
      <c r="I127" s="35">
        <v>0</v>
      </c>
      <c r="J127" s="35">
        <v>0</v>
      </c>
      <c r="K127" s="35">
        <v>0</v>
      </c>
      <c r="L127" s="88"/>
      <c r="M127" s="251"/>
      <c r="N127" s="28"/>
      <c r="O127" s="7"/>
      <c r="P127" s="7"/>
      <c r="Q127" s="105"/>
      <c r="R127" s="105"/>
      <c r="S127" s="105"/>
      <c r="T127" s="105"/>
      <c r="U127" s="105"/>
      <c r="V127" s="105"/>
    </row>
    <row r="128" spans="1:22" ht="56.25" customHeight="1">
      <c r="A128" s="160" t="s">
        <v>119</v>
      </c>
      <c r="B128" s="75" t="s">
        <v>76</v>
      </c>
      <c r="C128" s="170">
        <f>D130</f>
        <v>8391.66785</v>
      </c>
      <c r="D128" s="29"/>
      <c r="E128" s="29"/>
      <c r="F128" s="29"/>
      <c r="G128" s="29"/>
      <c r="H128" s="29"/>
      <c r="I128" s="29"/>
      <c r="J128" s="29"/>
      <c r="K128" s="29"/>
      <c r="L128" s="86" t="s">
        <v>61</v>
      </c>
      <c r="M128" s="113">
        <v>10</v>
      </c>
      <c r="N128" s="26"/>
      <c r="O128" s="7"/>
      <c r="P128" s="7"/>
      <c r="Q128" s="105"/>
      <c r="R128" s="105"/>
      <c r="S128" s="105"/>
      <c r="T128" s="105"/>
      <c r="U128" s="105"/>
      <c r="V128" s="105"/>
    </row>
    <row r="129" spans="1:22" ht="18.75">
      <c r="A129" s="160"/>
      <c r="B129" s="19" t="s">
        <v>1</v>
      </c>
      <c r="C129" s="44"/>
      <c r="D129" s="37">
        <f>SUM(E129:K129)</f>
        <v>0</v>
      </c>
      <c r="E129" s="44">
        <v>0</v>
      </c>
      <c r="F129" s="44">
        <f aca="true" t="shared" si="2" ref="F129:K129">F128</f>
        <v>0</v>
      </c>
      <c r="G129" s="44">
        <f t="shared" si="2"/>
        <v>0</v>
      </c>
      <c r="H129" s="44">
        <f t="shared" si="2"/>
        <v>0</v>
      </c>
      <c r="I129" s="44">
        <f t="shared" si="2"/>
        <v>0</v>
      </c>
      <c r="J129" s="44">
        <f t="shared" si="2"/>
        <v>0</v>
      </c>
      <c r="K129" s="44">
        <f t="shared" si="2"/>
        <v>0</v>
      </c>
      <c r="L129" s="20"/>
      <c r="M129" s="258" t="s">
        <v>70</v>
      </c>
      <c r="N129" s="26"/>
      <c r="O129" s="7"/>
      <c r="P129" s="7"/>
      <c r="Q129" s="105"/>
      <c r="R129" s="105"/>
      <c r="S129" s="105"/>
      <c r="T129" s="105"/>
      <c r="U129" s="105"/>
      <c r="V129" s="105"/>
    </row>
    <row r="130" spans="1:22" ht="18" customHeight="1">
      <c r="A130" s="161"/>
      <c r="B130" s="76" t="s">
        <v>111</v>
      </c>
      <c r="C130" s="171"/>
      <c r="D130" s="166">
        <f>SUM(E130:K130)</f>
        <v>8391.66785</v>
      </c>
      <c r="E130" s="35">
        <v>0</v>
      </c>
      <c r="F130" s="35">
        <v>0</v>
      </c>
      <c r="G130" s="171">
        <v>213.5</v>
      </c>
      <c r="H130" s="171">
        <v>8178.16785</v>
      </c>
      <c r="I130" s="35">
        <v>0</v>
      </c>
      <c r="J130" s="35">
        <v>0</v>
      </c>
      <c r="K130" s="35">
        <v>0</v>
      </c>
      <c r="L130" s="17"/>
      <c r="M130" s="251"/>
      <c r="N130" s="26"/>
      <c r="O130" s="7"/>
      <c r="P130" s="7"/>
      <c r="Q130" s="105"/>
      <c r="R130" s="105"/>
      <c r="S130" s="105"/>
      <c r="T130" s="105"/>
      <c r="U130" s="105"/>
      <c r="V130" s="105"/>
    </row>
    <row r="131" spans="1:22" ht="36.75" customHeight="1">
      <c r="A131" s="191" t="s">
        <v>120</v>
      </c>
      <c r="B131" s="75" t="s">
        <v>79</v>
      </c>
      <c r="C131" s="170">
        <f>D132+D133</f>
        <v>9557.04482</v>
      </c>
      <c r="D131" s="29"/>
      <c r="E131" s="29"/>
      <c r="F131" s="29"/>
      <c r="G131" s="71"/>
      <c r="H131" s="29"/>
      <c r="I131" s="29"/>
      <c r="J131" s="29"/>
      <c r="K131" s="29"/>
      <c r="L131" s="86" t="s">
        <v>61</v>
      </c>
      <c r="M131" s="113">
        <v>9</v>
      </c>
      <c r="N131" s="26"/>
      <c r="O131" s="7"/>
      <c r="P131" s="7"/>
      <c r="Q131" s="105"/>
      <c r="R131" s="105"/>
      <c r="S131" s="105"/>
      <c r="T131" s="105"/>
      <c r="U131" s="105"/>
      <c r="V131" s="105"/>
    </row>
    <row r="132" spans="1:22" ht="18.75" customHeight="1">
      <c r="A132" s="62"/>
      <c r="B132" s="19" t="s">
        <v>1</v>
      </c>
      <c r="C132" s="72"/>
      <c r="D132" s="56">
        <f>SUM(E132:K132)</f>
        <v>2123.49643</v>
      </c>
      <c r="E132" s="44">
        <v>0</v>
      </c>
      <c r="F132" s="44">
        <f>F131</f>
        <v>0</v>
      </c>
      <c r="G132" s="72">
        <v>2123.49643</v>
      </c>
      <c r="H132" s="44">
        <v>0</v>
      </c>
      <c r="I132" s="44">
        <f>I131</f>
        <v>0</v>
      </c>
      <c r="J132" s="44">
        <f>J131</f>
        <v>0</v>
      </c>
      <c r="K132" s="44">
        <f>K131</f>
        <v>0</v>
      </c>
      <c r="L132" s="20"/>
      <c r="M132" s="258" t="s">
        <v>70</v>
      </c>
      <c r="N132" s="26"/>
      <c r="O132" s="7"/>
      <c r="P132" s="7"/>
      <c r="Q132" s="105"/>
      <c r="R132" s="105"/>
      <c r="S132" s="105"/>
      <c r="T132" s="105"/>
      <c r="U132" s="105"/>
      <c r="V132" s="105"/>
    </row>
    <row r="133" spans="1:22" ht="18" customHeight="1">
      <c r="A133" s="67"/>
      <c r="B133" s="76" t="s">
        <v>111</v>
      </c>
      <c r="C133" s="171"/>
      <c r="D133" s="166">
        <f>SUM(E133:K133)</f>
        <v>7433.54839</v>
      </c>
      <c r="E133" s="35">
        <v>0</v>
      </c>
      <c r="F133" s="35">
        <v>0</v>
      </c>
      <c r="G133" s="171">
        <v>4363.58339</v>
      </c>
      <c r="H133" s="171">
        <v>3069.965</v>
      </c>
      <c r="I133" s="35">
        <v>0</v>
      </c>
      <c r="J133" s="35">
        <v>0</v>
      </c>
      <c r="K133" s="35">
        <v>0</v>
      </c>
      <c r="L133" s="17"/>
      <c r="M133" s="251"/>
      <c r="N133" s="26"/>
      <c r="O133" s="7"/>
      <c r="P133" s="7"/>
      <c r="Q133" s="105"/>
      <c r="R133" s="105"/>
      <c r="S133" s="105"/>
      <c r="T133" s="105"/>
      <c r="U133" s="105"/>
      <c r="V133" s="105"/>
    </row>
    <row r="134" spans="1:22" ht="55.5" customHeight="1">
      <c r="A134" s="232" t="s">
        <v>124</v>
      </c>
      <c r="B134" s="233" t="s">
        <v>107</v>
      </c>
      <c r="C134" s="170">
        <f>D135+D136</f>
        <v>9242.476</v>
      </c>
      <c r="D134" s="182"/>
      <c r="E134" s="234"/>
      <c r="F134" s="234"/>
      <c r="G134" s="234"/>
      <c r="H134" s="234"/>
      <c r="I134" s="234"/>
      <c r="J134" s="234"/>
      <c r="K134" s="234"/>
      <c r="L134" s="12">
        <v>2016</v>
      </c>
      <c r="M134" s="57"/>
      <c r="N134" s="26"/>
      <c r="O134" s="7"/>
      <c r="P134" s="7"/>
      <c r="Q134" s="105"/>
      <c r="R134" s="105"/>
      <c r="S134" s="105"/>
      <c r="T134" s="105"/>
      <c r="U134" s="105"/>
      <c r="V134" s="105"/>
    </row>
    <row r="135" spans="1:22" ht="20.25" customHeight="1">
      <c r="A135" s="235"/>
      <c r="B135" s="82" t="s">
        <v>1</v>
      </c>
      <c r="C135" s="171"/>
      <c r="D135" s="36">
        <f>SUM(E135:K135)</f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17"/>
      <c r="M135" s="222"/>
      <c r="N135" s="26"/>
      <c r="O135" s="7"/>
      <c r="P135" s="7"/>
      <c r="Q135" s="105"/>
      <c r="R135" s="105"/>
      <c r="S135" s="105"/>
      <c r="T135" s="105"/>
      <c r="U135" s="105"/>
      <c r="V135" s="105"/>
    </row>
    <row r="136" spans="1:22" ht="17.25" customHeight="1">
      <c r="A136" s="236"/>
      <c r="B136" s="237" t="s">
        <v>111</v>
      </c>
      <c r="C136" s="238"/>
      <c r="D136" s="166">
        <f>SUM(E136:K136)</f>
        <v>9242.476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171">
        <v>9242.476</v>
      </c>
      <c r="L136" s="239"/>
      <c r="M136" s="240"/>
      <c r="N136" s="26"/>
      <c r="O136" s="7"/>
      <c r="P136" s="7"/>
      <c r="Q136" s="105"/>
      <c r="R136" s="105"/>
      <c r="S136" s="105"/>
      <c r="T136" s="105"/>
      <c r="U136" s="105"/>
      <c r="V136" s="105"/>
    </row>
    <row r="137" spans="1:22" ht="18.75">
      <c r="A137" s="92"/>
      <c r="B137" s="93"/>
      <c r="C137" s="94"/>
      <c r="D137" s="95"/>
      <c r="E137" s="96"/>
      <c r="F137" s="96"/>
      <c r="G137" s="94"/>
      <c r="H137" s="91"/>
      <c r="I137" s="91"/>
      <c r="J137" s="91"/>
      <c r="K137" s="91"/>
      <c r="L137" s="97"/>
      <c r="M137" s="98" t="s">
        <v>98</v>
      </c>
      <c r="N137" s="26"/>
      <c r="O137" s="7"/>
      <c r="P137" s="7"/>
      <c r="Q137" s="105"/>
      <c r="R137" s="105"/>
      <c r="S137" s="105"/>
      <c r="T137" s="105"/>
      <c r="U137" s="105"/>
      <c r="V137" s="105"/>
    </row>
    <row r="138" spans="1:22" ht="18.75">
      <c r="A138" s="246" t="s">
        <v>23</v>
      </c>
      <c r="B138" s="249" t="s">
        <v>3</v>
      </c>
      <c r="C138" s="250" t="s">
        <v>48</v>
      </c>
      <c r="D138" s="252" t="s">
        <v>50</v>
      </c>
      <c r="E138" s="254" t="s">
        <v>0</v>
      </c>
      <c r="F138" s="255"/>
      <c r="G138" s="255"/>
      <c r="H138" s="255"/>
      <c r="I138" s="255"/>
      <c r="J138" s="255"/>
      <c r="K138" s="256"/>
      <c r="L138" s="257" t="s">
        <v>13</v>
      </c>
      <c r="M138" s="248" t="s">
        <v>20</v>
      </c>
      <c r="N138" s="26"/>
      <c r="O138" s="7"/>
      <c r="P138" s="7"/>
      <c r="Q138" s="105"/>
      <c r="R138" s="105"/>
      <c r="S138" s="105"/>
      <c r="T138" s="105"/>
      <c r="U138" s="105"/>
      <c r="V138" s="105"/>
    </row>
    <row r="139" spans="1:22" ht="75" customHeight="1">
      <c r="A139" s="247"/>
      <c r="B139" s="249"/>
      <c r="C139" s="251"/>
      <c r="D139" s="253"/>
      <c r="E139" s="2" t="s">
        <v>4</v>
      </c>
      <c r="F139" s="2" t="s">
        <v>6</v>
      </c>
      <c r="G139" s="2" t="s">
        <v>7</v>
      </c>
      <c r="H139" s="2" t="s">
        <v>39</v>
      </c>
      <c r="I139" s="2" t="s">
        <v>40</v>
      </c>
      <c r="J139" s="2" t="s">
        <v>41</v>
      </c>
      <c r="K139" s="2" t="s">
        <v>42</v>
      </c>
      <c r="L139" s="257"/>
      <c r="M139" s="248"/>
      <c r="N139" s="26"/>
      <c r="O139" s="7"/>
      <c r="P139" s="7"/>
      <c r="Q139" s="105"/>
      <c r="R139" s="105"/>
      <c r="S139" s="105"/>
      <c r="T139" s="105"/>
      <c r="U139" s="105"/>
      <c r="V139" s="105"/>
    </row>
    <row r="140" spans="1:22" ht="18.75">
      <c r="A140" s="9" t="s">
        <v>28</v>
      </c>
      <c r="B140" s="9" t="s">
        <v>29</v>
      </c>
      <c r="C140" s="9" t="s">
        <v>30</v>
      </c>
      <c r="D140" s="9" t="s">
        <v>31</v>
      </c>
      <c r="E140" s="9" t="s">
        <v>32</v>
      </c>
      <c r="F140" s="9" t="s">
        <v>33</v>
      </c>
      <c r="G140" s="9" t="s">
        <v>34</v>
      </c>
      <c r="H140" s="9" t="s">
        <v>35</v>
      </c>
      <c r="I140" s="9" t="s">
        <v>36</v>
      </c>
      <c r="J140" s="9" t="s">
        <v>43</v>
      </c>
      <c r="K140" s="9" t="s">
        <v>44</v>
      </c>
      <c r="L140" s="9" t="s">
        <v>45</v>
      </c>
      <c r="M140" s="9" t="s">
        <v>46</v>
      </c>
      <c r="N140" s="26"/>
      <c r="O140" s="7"/>
      <c r="P140" s="7"/>
      <c r="Q140" s="105"/>
      <c r="R140" s="105"/>
      <c r="S140" s="105"/>
      <c r="T140" s="105"/>
      <c r="U140" s="105"/>
      <c r="V140" s="105"/>
    </row>
    <row r="141" spans="1:21" ht="60" customHeight="1">
      <c r="A141" s="232" t="s">
        <v>121</v>
      </c>
      <c r="B141" s="233" t="s">
        <v>109</v>
      </c>
      <c r="C141" s="170">
        <f>D142+D143</f>
        <v>6240.299</v>
      </c>
      <c r="D141" s="182"/>
      <c r="E141" s="234"/>
      <c r="F141" s="234"/>
      <c r="G141" s="234"/>
      <c r="H141" s="234"/>
      <c r="I141" s="234"/>
      <c r="J141" s="234"/>
      <c r="K141" s="234"/>
      <c r="L141" s="12">
        <v>2016</v>
      </c>
      <c r="M141" s="57"/>
      <c r="N141" s="207"/>
      <c r="O141" s="7"/>
      <c r="P141" s="7"/>
      <c r="Q141" s="105"/>
      <c r="R141" s="105"/>
      <c r="S141" s="105"/>
      <c r="T141" s="105"/>
      <c r="U141" s="105"/>
    </row>
    <row r="142" spans="1:21" ht="21" customHeight="1">
      <c r="A142" s="235"/>
      <c r="B142" s="82" t="s">
        <v>1</v>
      </c>
      <c r="C142" s="171"/>
      <c r="D142" s="36">
        <f>SUM(E142:K142)</f>
        <v>0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17"/>
      <c r="M142" s="222"/>
      <c r="N142" s="207"/>
      <c r="O142" s="7"/>
      <c r="P142" s="7"/>
      <c r="Q142" s="105"/>
      <c r="R142" s="105"/>
      <c r="S142" s="105"/>
      <c r="T142" s="105"/>
      <c r="U142" s="105"/>
    </row>
    <row r="143" spans="1:21" ht="24" customHeight="1">
      <c r="A143" s="236"/>
      <c r="B143" s="237" t="s">
        <v>111</v>
      </c>
      <c r="C143" s="238"/>
      <c r="D143" s="166">
        <f>SUM(E143:K143)</f>
        <v>6240.299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171">
        <v>6240.299</v>
      </c>
      <c r="L143" s="239"/>
      <c r="M143" s="240"/>
      <c r="N143" s="207"/>
      <c r="O143" s="7"/>
      <c r="P143" s="7"/>
      <c r="Q143" s="105"/>
      <c r="R143" s="105"/>
      <c r="S143" s="105"/>
      <c r="T143" s="105"/>
      <c r="U143" s="105"/>
    </row>
    <row r="144" spans="1:21" ht="57.75" customHeight="1">
      <c r="A144" s="232" t="s">
        <v>122</v>
      </c>
      <c r="B144" s="233" t="s">
        <v>127</v>
      </c>
      <c r="C144" s="170">
        <f>D145+D146</f>
        <v>1209.582</v>
      </c>
      <c r="D144" s="182"/>
      <c r="E144" s="234"/>
      <c r="F144" s="234"/>
      <c r="G144" s="234"/>
      <c r="H144" s="234"/>
      <c r="I144" s="234"/>
      <c r="J144" s="234"/>
      <c r="K144" s="234"/>
      <c r="L144" s="12">
        <v>2016</v>
      </c>
      <c r="M144" s="57"/>
      <c r="N144" s="207"/>
      <c r="O144" s="7"/>
      <c r="P144" s="7"/>
      <c r="Q144" s="105"/>
      <c r="R144" s="105"/>
      <c r="S144" s="105"/>
      <c r="T144" s="105"/>
      <c r="U144" s="105"/>
    </row>
    <row r="145" spans="1:21" ht="21.75" customHeight="1">
      <c r="A145" s="235"/>
      <c r="B145" s="82" t="s">
        <v>1</v>
      </c>
      <c r="C145" s="171"/>
      <c r="D145" s="36">
        <f>SUM(E145:K145)</f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17"/>
      <c r="M145" s="222"/>
      <c r="N145" s="207"/>
      <c r="O145" s="7"/>
      <c r="P145" s="7"/>
      <c r="Q145" s="105"/>
      <c r="R145" s="105"/>
      <c r="S145" s="105"/>
      <c r="T145" s="105"/>
      <c r="U145" s="105"/>
    </row>
    <row r="146" spans="1:21" ht="22.5" customHeight="1">
      <c r="A146" s="236"/>
      <c r="B146" s="237" t="s">
        <v>111</v>
      </c>
      <c r="C146" s="238"/>
      <c r="D146" s="166">
        <f>SUM(E146:K146)</f>
        <v>1209.582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171">
        <v>1209.582</v>
      </c>
      <c r="L146" s="239"/>
      <c r="M146" s="240"/>
      <c r="N146" s="207"/>
      <c r="O146" s="7"/>
      <c r="P146" s="7"/>
      <c r="Q146" s="105"/>
      <c r="R146" s="105"/>
      <c r="S146" s="105"/>
      <c r="T146" s="105"/>
      <c r="U146" s="105"/>
    </row>
    <row r="147" spans="1:21" ht="60" customHeight="1">
      <c r="A147" s="232" t="s">
        <v>123</v>
      </c>
      <c r="B147" s="233" t="s">
        <v>105</v>
      </c>
      <c r="C147" s="170">
        <f>D148+D149+D150</f>
        <v>36521.517</v>
      </c>
      <c r="D147" s="182"/>
      <c r="E147" s="234"/>
      <c r="F147" s="234"/>
      <c r="G147" s="234"/>
      <c r="H147" s="234"/>
      <c r="I147" s="234"/>
      <c r="J147" s="234"/>
      <c r="K147" s="234"/>
      <c r="L147" s="12">
        <v>2016</v>
      </c>
      <c r="M147" s="57"/>
      <c r="N147" s="207"/>
      <c r="O147" s="7"/>
      <c r="P147" s="7"/>
      <c r="Q147" s="105"/>
      <c r="R147" s="105"/>
      <c r="S147" s="105"/>
      <c r="T147" s="105"/>
      <c r="U147" s="105"/>
    </row>
    <row r="148" spans="1:21" ht="22.5" customHeight="1">
      <c r="A148" s="235"/>
      <c r="B148" s="82" t="s">
        <v>1</v>
      </c>
      <c r="C148" s="171"/>
      <c r="D148" s="36">
        <f>SUM(E148:K148)</f>
        <v>0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17"/>
      <c r="M148" s="222"/>
      <c r="N148" s="207"/>
      <c r="O148" s="7"/>
      <c r="P148" s="7"/>
      <c r="Q148" s="105"/>
      <c r="R148" s="105"/>
      <c r="S148" s="105"/>
      <c r="T148" s="105"/>
      <c r="U148" s="105"/>
    </row>
    <row r="149" spans="1:21" ht="22.5" customHeight="1">
      <c r="A149" s="235"/>
      <c r="B149" s="237" t="s">
        <v>111</v>
      </c>
      <c r="C149" s="238"/>
      <c r="D149" s="166">
        <f>SUM(E149:K149)</f>
        <v>10700</v>
      </c>
      <c r="E149" s="35">
        <v>0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171">
        <v>10700</v>
      </c>
      <c r="L149" s="239"/>
      <c r="M149" s="240"/>
      <c r="N149" s="207"/>
      <c r="O149" s="7"/>
      <c r="P149" s="7"/>
      <c r="Q149" s="105"/>
      <c r="R149" s="105"/>
      <c r="S149" s="105"/>
      <c r="T149" s="105"/>
      <c r="U149" s="105"/>
    </row>
    <row r="150" spans="1:21" ht="22.5" customHeight="1" thickBot="1">
      <c r="A150" s="236"/>
      <c r="B150" s="237" t="s">
        <v>89</v>
      </c>
      <c r="C150" s="238"/>
      <c r="D150" s="166">
        <f>SUM(E150:K150)</f>
        <v>25821.517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171">
        <v>25821.517</v>
      </c>
      <c r="L150" s="239"/>
      <c r="M150" s="240"/>
      <c r="N150" s="207"/>
      <c r="O150" s="7"/>
      <c r="P150" s="7"/>
      <c r="Q150" s="105"/>
      <c r="R150" s="105"/>
      <c r="S150" s="105"/>
      <c r="T150" s="105"/>
      <c r="U150" s="105"/>
    </row>
    <row r="151" spans="1:22" ht="64.5" customHeight="1">
      <c r="A151" s="107"/>
      <c r="B151" s="217" t="s">
        <v>125</v>
      </c>
      <c r="C151" s="108"/>
      <c r="D151" s="119">
        <f>SUM(E151:K151)</f>
        <v>1009571.3222800001</v>
      </c>
      <c r="E151" s="119">
        <f aca="true" t="shared" si="3" ref="E151:K151">E153+E154+E155</f>
        <v>142195.18466</v>
      </c>
      <c r="F151" s="119">
        <f t="shared" si="3"/>
        <v>117058.14868</v>
      </c>
      <c r="G151" s="119">
        <f t="shared" si="3"/>
        <v>80419.31927999998</v>
      </c>
      <c r="H151" s="119">
        <f t="shared" si="3"/>
        <v>47317.23716999999</v>
      </c>
      <c r="I151" s="212">
        <f t="shared" si="3"/>
        <v>222808.511</v>
      </c>
      <c r="J151" s="119">
        <f t="shared" si="3"/>
        <v>290428.64949000004</v>
      </c>
      <c r="K151" s="119">
        <f t="shared" si="3"/>
        <v>109344.272</v>
      </c>
      <c r="L151" s="109"/>
      <c r="M151" s="206">
        <f>M9+M12+M15+M18+M21+M24+M27+M34+M43+M50+M57+M60+M63+M66+M69+M72+M75+M78+M85+M88+M91+M94+M97+M100+M103+M106+M113+M116+M119+M122+M125+M128+M131</f>
        <v>501</v>
      </c>
      <c r="N151" s="142"/>
      <c r="O151" s="83"/>
      <c r="P151" s="7"/>
      <c r="Q151" s="7"/>
      <c r="R151" s="105"/>
      <c r="S151" s="105"/>
      <c r="T151" s="105"/>
      <c r="U151" s="105"/>
      <c r="V151" s="105"/>
    </row>
    <row r="152" spans="1:22" ht="18.75">
      <c r="A152" s="110"/>
      <c r="B152" s="183" t="s">
        <v>0</v>
      </c>
      <c r="C152" s="72"/>
      <c r="D152" s="80"/>
      <c r="E152" s="80"/>
      <c r="F152" s="80"/>
      <c r="G152" s="80"/>
      <c r="H152" s="80"/>
      <c r="I152" s="44"/>
      <c r="J152" s="80"/>
      <c r="K152" s="241"/>
      <c r="L152" s="20"/>
      <c r="M152" s="164"/>
      <c r="N152" s="90"/>
      <c r="O152" s="83"/>
      <c r="P152" s="7"/>
      <c r="Q152" s="7"/>
      <c r="R152" s="105"/>
      <c r="S152" s="105"/>
      <c r="T152" s="105"/>
      <c r="U152" s="105"/>
      <c r="V152" s="105"/>
    </row>
    <row r="153" spans="1:23" ht="18.75">
      <c r="A153" s="110"/>
      <c r="B153" s="208" t="s">
        <v>1</v>
      </c>
      <c r="C153" s="35"/>
      <c r="D153" s="106">
        <f>SUM(E153:K153)</f>
        <v>474252.85421</v>
      </c>
      <c r="E153" s="106">
        <f aca="true" t="shared" si="4" ref="E153:K154">E10+E13+E16+E19+E22+E25+E28+E35+E38+E41+E44+E48+E51+E58+E61+E64+E67+E70+E73+E76+E79+E86+E89+E92+E95+E98+E101+E104+E107+E114+E117+E120+E123+E126+E129+E132+E148+E135+E142+E145</f>
        <v>125723.90560999999</v>
      </c>
      <c r="F153" s="106">
        <f t="shared" si="4"/>
        <v>117058.14868</v>
      </c>
      <c r="G153" s="106">
        <f t="shared" si="4"/>
        <v>72999.12727999999</v>
      </c>
      <c r="H153" s="106">
        <f t="shared" si="4"/>
        <v>3502.7886399999998</v>
      </c>
      <c r="I153" s="106">
        <f t="shared" si="4"/>
        <v>153856.484</v>
      </c>
      <c r="J153" s="106">
        <f t="shared" si="4"/>
        <v>1112.4</v>
      </c>
      <c r="K153" s="213">
        <f t="shared" si="4"/>
        <v>0</v>
      </c>
      <c r="L153" s="209"/>
      <c r="M153" s="164"/>
      <c r="N153" s="90"/>
      <c r="O153" s="83"/>
      <c r="P153" s="114"/>
      <c r="Q153" s="114"/>
      <c r="R153" s="115"/>
      <c r="S153" s="115"/>
      <c r="T153" s="115"/>
      <c r="U153" s="115"/>
      <c r="V153" s="115"/>
      <c r="W153" s="8"/>
    </row>
    <row r="154" spans="1:23" ht="18.75">
      <c r="A154" s="110"/>
      <c r="B154" s="211" t="s">
        <v>2</v>
      </c>
      <c r="C154" s="159"/>
      <c r="D154" s="242">
        <f>SUM(E154:K154)</f>
        <v>460782.55107000005</v>
      </c>
      <c r="E154" s="106">
        <f t="shared" si="4"/>
        <v>16471.27905</v>
      </c>
      <c r="F154" s="213">
        <f t="shared" si="4"/>
        <v>0</v>
      </c>
      <c r="G154" s="106">
        <f t="shared" si="4"/>
        <v>7420.192</v>
      </c>
      <c r="H154" s="106">
        <f t="shared" si="4"/>
        <v>43814.448529999994</v>
      </c>
      <c r="I154" s="106">
        <f t="shared" si="4"/>
        <v>68952.027</v>
      </c>
      <c r="J154" s="106">
        <f t="shared" si="4"/>
        <v>240601.84949000002</v>
      </c>
      <c r="K154" s="106">
        <f t="shared" si="4"/>
        <v>83522.75499999999</v>
      </c>
      <c r="L154" s="209"/>
      <c r="M154" s="111"/>
      <c r="N154" s="42"/>
      <c r="O154" s="83"/>
      <c r="P154" s="114"/>
      <c r="Q154" s="114"/>
      <c r="R154" s="114"/>
      <c r="S154" s="114"/>
      <c r="T154" s="114"/>
      <c r="U154" s="114"/>
      <c r="V154" s="114"/>
      <c r="W154" s="8"/>
    </row>
    <row r="155" spans="1:23" ht="19.5" thickBot="1">
      <c r="A155" s="112"/>
      <c r="B155" s="224" t="s">
        <v>89</v>
      </c>
      <c r="C155" s="225"/>
      <c r="D155" s="227">
        <f>SUM(E155:K155)</f>
        <v>74535.917</v>
      </c>
      <c r="E155" s="226">
        <f aca="true" t="shared" si="5" ref="E155:K155">E46+E150</f>
        <v>0</v>
      </c>
      <c r="F155" s="226">
        <f t="shared" si="5"/>
        <v>0</v>
      </c>
      <c r="G155" s="226">
        <f t="shared" si="5"/>
        <v>0</v>
      </c>
      <c r="H155" s="226">
        <f t="shared" si="5"/>
        <v>0</v>
      </c>
      <c r="I155" s="226">
        <f t="shared" si="5"/>
        <v>0</v>
      </c>
      <c r="J155" s="227">
        <f t="shared" si="5"/>
        <v>48714.4</v>
      </c>
      <c r="K155" s="227">
        <f t="shared" si="5"/>
        <v>25821.517</v>
      </c>
      <c r="L155" s="210"/>
      <c r="M155" s="165"/>
      <c r="N155" s="83"/>
      <c r="O155" s="83"/>
      <c r="P155" s="114"/>
      <c r="Q155" s="114"/>
      <c r="R155" s="114"/>
      <c r="S155" s="114"/>
      <c r="T155" s="114"/>
      <c r="U155" s="114"/>
      <c r="V155" s="114"/>
      <c r="W155" s="8"/>
    </row>
    <row r="156" spans="1:22" ht="21.75" customHeight="1" thickBot="1">
      <c r="A156" s="269" t="s">
        <v>26</v>
      </c>
      <c r="B156" s="269"/>
      <c r="C156" s="269"/>
      <c r="D156" s="269"/>
      <c r="E156" s="269"/>
      <c r="F156" s="269"/>
      <c r="G156" s="269"/>
      <c r="H156" s="269"/>
      <c r="I156" s="269"/>
      <c r="J156" s="269"/>
      <c r="K156" s="269"/>
      <c r="L156" s="269"/>
      <c r="M156" s="269"/>
      <c r="Q156" s="6"/>
      <c r="R156" s="99"/>
      <c r="S156" s="99"/>
      <c r="T156" s="99"/>
      <c r="U156" s="105"/>
      <c r="V156" s="105"/>
    </row>
    <row r="157" spans="1:22" ht="40.5" customHeight="1">
      <c r="A157" s="122">
        <v>1</v>
      </c>
      <c r="B157" s="162" t="s">
        <v>9</v>
      </c>
      <c r="C157" s="116"/>
      <c r="D157" s="123"/>
      <c r="E157" s="124"/>
      <c r="F157" s="124"/>
      <c r="G157" s="124"/>
      <c r="H157" s="125"/>
      <c r="I157" s="125"/>
      <c r="J157" s="125"/>
      <c r="K157" s="125"/>
      <c r="L157" s="143" t="s">
        <v>47</v>
      </c>
      <c r="M157" s="144"/>
      <c r="P157" s="243"/>
      <c r="R157" s="105"/>
      <c r="S157" s="105"/>
      <c r="T157" s="105"/>
      <c r="U157" s="105"/>
      <c r="V157" s="105"/>
    </row>
    <row r="158" spans="1:22" ht="27.75" customHeight="1">
      <c r="A158" s="126"/>
      <c r="B158" s="120" t="s">
        <v>1</v>
      </c>
      <c r="C158" s="15"/>
      <c r="D158" s="106">
        <f>SUM(E158:K158)</f>
        <v>431127.46499999997</v>
      </c>
      <c r="E158" s="196">
        <v>91697</v>
      </c>
      <c r="F158" s="196">
        <v>85231</v>
      </c>
      <c r="G158" s="196">
        <v>85434.465</v>
      </c>
      <c r="H158" s="196">
        <v>86067</v>
      </c>
      <c r="I158" s="196">
        <v>82698</v>
      </c>
      <c r="J158" s="172">
        <v>0</v>
      </c>
      <c r="K158" s="173">
        <v>0</v>
      </c>
      <c r="L158" s="53"/>
      <c r="M158" s="145"/>
      <c r="N158" s="8"/>
      <c r="O158" s="8"/>
      <c r="P158" s="121"/>
      <c r="Q158" s="121"/>
      <c r="R158" s="121"/>
      <c r="S158" s="121"/>
      <c r="T158" s="121"/>
      <c r="U158" s="121"/>
      <c r="V158" s="121"/>
    </row>
    <row r="159" spans="1:22" ht="22.5" customHeight="1" thickBot="1">
      <c r="A159" s="127"/>
      <c r="B159" s="130" t="s">
        <v>2</v>
      </c>
      <c r="C159" s="128"/>
      <c r="D159" s="129">
        <f>SUM(E159:K159)</f>
        <v>0</v>
      </c>
      <c r="E159" s="215">
        <v>0</v>
      </c>
      <c r="F159" s="215">
        <v>0</v>
      </c>
      <c r="G159" s="215">
        <v>0</v>
      </c>
      <c r="H159" s="215">
        <v>0</v>
      </c>
      <c r="I159" s="215">
        <v>0</v>
      </c>
      <c r="J159" s="215">
        <v>0</v>
      </c>
      <c r="K159" s="216">
        <v>0</v>
      </c>
      <c r="L159" s="146"/>
      <c r="M159" s="147"/>
      <c r="R159" s="105"/>
      <c r="S159" s="105"/>
      <c r="T159" s="105"/>
      <c r="U159" s="105"/>
      <c r="V159" s="105"/>
    </row>
    <row r="160" spans="1:22" ht="22.5">
      <c r="A160" s="117"/>
      <c r="B160" s="198" t="s">
        <v>12</v>
      </c>
      <c r="C160" s="132"/>
      <c r="D160" s="119">
        <f>SUM(E160:K160)</f>
        <v>1440698.7872799998</v>
      </c>
      <c r="E160" s="157">
        <f>SUM(E162:E164)</f>
        <v>233892.18466</v>
      </c>
      <c r="F160" s="157">
        <f aca="true" t="shared" si="6" ref="F160:K160">SUM(F162:F164)</f>
        <v>202289.14867999998</v>
      </c>
      <c r="G160" s="157">
        <f t="shared" si="6"/>
        <v>165853.78428</v>
      </c>
      <c r="H160" s="157">
        <f t="shared" si="6"/>
        <v>133384.23716999998</v>
      </c>
      <c r="I160" s="157">
        <f t="shared" si="6"/>
        <v>305506.511</v>
      </c>
      <c r="J160" s="157">
        <f t="shared" si="6"/>
        <v>290428.64949000004</v>
      </c>
      <c r="K160" s="244">
        <f t="shared" si="6"/>
        <v>109344.272</v>
      </c>
      <c r="L160" s="124"/>
      <c r="M160" s="149">
        <f>M151</f>
        <v>501</v>
      </c>
      <c r="N160" s="7"/>
      <c r="O160" s="7"/>
      <c r="P160" s="156"/>
      <c r="Q160" s="156"/>
      <c r="R160" s="156"/>
      <c r="S160" s="156"/>
      <c r="T160" s="152"/>
      <c r="U160" s="152"/>
      <c r="V160" s="152"/>
    </row>
    <row r="161" spans="1:22" ht="18.75">
      <c r="A161" s="118"/>
      <c r="B161" s="133" t="s">
        <v>0</v>
      </c>
      <c r="C161" s="134"/>
      <c r="D161" s="56"/>
      <c r="E161" s="135"/>
      <c r="F161" s="135"/>
      <c r="G161" s="135"/>
      <c r="H161" s="136"/>
      <c r="I161" s="136"/>
      <c r="J161" s="136"/>
      <c r="K161" s="136"/>
      <c r="L161" s="54"/>
      <c r="M161" s="148"/>
      <c r="R161" s="105"/>
      <c r="S161" s="105"/>
      <c r="T161" s="105"/>
      <c r="U161" s="99"/>
      <c r="V161" s="105"/>
    </row>
    <row r="162" spans="1:23" ht="23.25" customHeight="1">
      <c r="A162" s="118"/>
      <c r="B162" s="199" t="s">
        <v>1</v>
      </c>
      <c r="C162" s="197"/>
      <c r="D162" s="137">
        <f>SUM(E162:K162)</f>
        <v>905380.31921</v>
      </c>
      <c r="E162" s="138">
        <f>E153+E158</f>
        <v>217420.90561</v>
      </c>
      <c r="F162" s="138">
        <f aca="true" t="shared" si="7" ref="F162:K162">F153+F158</f>
        <v>202289.14867999998</v>
      </c>
      <c r="G162" s="138">
        <f t="shared" si="7"/>
        <v>158433.59227999998</v>
      </c>
      <c r="H162" s="138">
        <f t="shared" si="7"/>
        <v>89569.78864</v>
      </c>
      <c r="I162" s="138">
        <f t="shared" si="7"/>
        <v>236554.484</v>
      </c>
      <c r="J162" s="138">
        <f t="shared" si="7"/>
        <v>1112.4</v>
      </c>
      <c r="K162" s="214">
        <f t="shared" si="7"/>
        <v>0</v>
      </c>
      <c r="L162" s="54"/>
      <c r="M162" s="148"/>
      <c r="P162" s="131"/>
      <c r="Q162" s="131"/>
      <c r="R162" s="131"/>
      <c r="S162" s="131"/>
      <c r="T162" s="131"/>
      <c r="U162" s="131"/>
      <c r="V162" s="131"/>
      <c r="W162" s="8"/>
    </row>
    <row r="163" spans="1:24" ht="28.5" customHeight="1">
      <c r="A163" s="118"/>
      <c r="B163" s="200" t="s">
        <v>2</v>
      </c>
      <c r="C163" s="139"/>
      <c r="D163" s="138">
        <f>SUM(E163:K163)</f>
        <v>460782.55107000005</v>
      </c>
      <c r="E163" s="138">
        <f>E154+E159</f>
        <v>16471.27905</v>
      </c>
      <c r="F163" s="138">
        <f aca="true" t="shared" si="8" ref="F163:K163">F154+F159</f>
        <v>0</v>
      </c>
      <c r="G163" s="138">
        <f t="shared" si="8"/>
        <v>7420.192</v>
      </c>
      <c r="H163" s="138">
        <f t="shared" si="8"/>
        <v>43814.448529999994</v>
      </c>
      <c r="I163" s="138">
        <f t="shared" si="8"/>
        <v>68952.027</v>
      </c>
      <c r="J163" s="138">
        <f t="shared" si="8"/>
        <v>240601.84949000002</v>
      </c>
      <c r="K163" s="138">
        <f t="shared" si="8"/>
        <v>83522.75499999999</v>
      </c>
      <c r="L163" s="54"/>
      <c r="M163" s="148"/>
      <c r="P163" s="163"/>
      <c r="Q163" s="163"/>
      <c r="R163" s="163"/>
      <c r="S163" s="163"/>
      <c r="T163" s="163"/>
      <c r="U163" s="163"/>
      <c r="V163" s="163"/>
      <c r="W163" s="8"/>
      <c r="X163" s="8"/>
    </row>
    <row r="164" spans="1:23" ht="25.5" customHeight="1" thickBot="1">
      <c r="A164" s="127"/>
      <c r="B164" s="201" t="s">
        <v>89</v>
      </c>
      <c r="C164" s="140"/>
      <c r="D164" s="245">
        <f>SUM(E164:K164)</f>
        <v>74535.917</v>
      </c>
      <c r="E164" s="141">
        <f>E155</f>
        <v>0</v>
      </c>
      <c r="F164" s="141">
        <f aca="true" t="shared" si="9" ref="F164:K164">F155</f>
        <v>0</v>
      </c>
      <c r="G164" s="141">
        <f t="shared" si="9"/>
        <v>0</v>
      </c>
      <c r="H164" s="141">
        <f t="shared" si="9"/>
        <v>0</v>
      </c>
      <c r="I164" s="141">
        <f t="shared" si="9"/>
        <v>0</v>
      </c>
      <c r="J164" s="202">
        <f t="shared" si="9"/>
        <v>48714.4</v>
      </c>
      <c r="K164" s="202">
        <f t="shared" si="9"/>
        <v>25821.517</v>
      </c>
      <c r="L164" s="146"/>
      <c r="M164" s="147"/>
      <c r="P164" s="163"/>
      <c r="Q164" s="163"/>
      <c r="R164" s="163"/>
      <c r="S164" s="163"/>
      <c r="T164" s="163"/>
      <c r="U164" s="163"/>
      <c r="V164" s="163"/>
      <c r="W164" s="8"/>
    </row>
    <row r="165" spans="18:22" ht="18.75">
      <c r="R165" s="105"/>
      <c r="S165" s="105"/>
      <c r="T165" s="105"/>
      <c r="U165" s="105"/>
      <c r="V165" s="105"/>
    </row>
    <row r="166" spans="18:22" ht="18.75">
      <c r="R166" s="105"/>
      <c r="S166" s="105"/>
      <c r="T166" s="105"/>
      <c r="U166" s="105"/>
      <c r="V166" s="105"/>
    </row>
    <row r="167" spans="18:22" ht="18.75">
      <c r="R167" s="105"/>
      <c r="S167" s="105"/>
      <c r="T167" s="105"/>
      <c r="U167" s="105"/>
      <c r="V167" s="105"/>
    </row>
    <row r="168" spans="18:22" ht="18.75">
      <c r="R168" s="105"/>
      <c r="S168" s="105"/>
      <c r="T168" s="105"/>
      <c r="U168" s="105"/>
      <c r="V168" s="105"/>
    </row>
    <row r="169" spans="18:22" ht="18.75">
      <c r="R169" s="105"/>
      <c r="S169" s="105"/>
      <c r="T169" s="105"/>
      <c r="U169" s="105"/>
      <c r="V169" s="105"/>
    </row>
    <row r="170" spans="18:22" ht="18.75">
      <c r="R170" s="105"/>
      <c r="S170" s="105"/>
      <c r="T170" s="105"/>
      <c r="U170" s="105"/>
      <c r="V170" s="105"/>
    </row>
    <row r="171" spans="18:22" ht="18.75">
      <c r="R171" s="105"/>
      <c r="S171" s="105"/>
      <c r="T171" s="105"/>
      <c r="U171" s="105"/>
      <c r="V171" s="105"/>
    </row>
    <row r="172" spans="18:22" ht="18.75">
      <c r="R172" s="105"/>
      <c r="S172" s="105"/>
      <c r="T172" s="105"/>
      <c r="U172" s="105"/>
      <c r="V172" s="105"/>
    </row>
    <row r="173" spans="18:22" ht="18.75">
      <c r="R173" s="105"/>
      <c r="S173" s="105"/>
      <c r="T173" s="105"/>
      <c r="U173" s="105"/>
      <c r="V173" s="105"/>
    </row>
    <row r="174" spans="18:22" ht="18.75">
      <c r="R174" s="105"/>
      <c r="S174" s="105"/>
      <c r="T174" s="105"/>
      <c r="U174" s="105"/>
      <c r="V174" s="105"/>
    </row>
    <row r="175" spans="18:22" ht="18.75">
      <c r="R175" s="105"/>
      <c r="S175" s="105"/>
      <c r="T175" s="105"/>
      <c r="U175" s="105"/>
      <c r="V175" s="105"/>
    </row>
    <row r="176" spans="18:22" ht="18.75">
      <c r="R176" s="105"/>
      <c r="S176" s="105"/>
      <c r="T176" s="105"/>
      <c r="U176" s="105"/>
      <c r="V176" s="105"/>
    </row>
    <row r="177" spans="18:22" ht="18.75">
      <c r="R177" s="105"/>
      <c r="S177" s="105"/>
      <c r="T177" s="105"/>
      <c r="U177" s="105"/>
      <c r="V177" s="105"/>
    </row>
    <row r="178" spans="18:22" ht="18.75">
      <c r="R178" s="105"/>
      <c r="S178" s="105"/>
      <c r="T178" s="105"/>
      <c r="U178" s="105"/>
      <c r="V178" s="105"/>
    </row>
    <row r="179" spans="18:22" ht="18.75">
      <c r="R179" s="105"/>
      <c r="S179" s="105"/>
      <c r="T179" s="105"/>
      <c r="U179" s="105"/>
      <c r="V179" s="105"/>
    </row>
    <row r="180" spans="18:22" ht="18.75">
      <c r="R180" s="105"/>
      <c r="S180" s="105"/>
      <c r="T180" s="105"/>
      <c r="U180" s="105"/>
      <c r="V180" s="105"/>
    </row>
    <row r="181" spans="18:22" ht="18.75">
      <c r="R181" s="105"/>
      <c r="S181" s="105"/>
      <c r="T181" s="105"/>
      <c r="U181" s="105"/>
      <c r="V181" s="105"/>
    </row>
    <row r="182" spans="18:22" ht="18.75">
      <c r="R182" s="105"/>
      <c r="S182" s="105"/>
      <c r="T182" s="105"/>
      <c r="U182" s="105"/>
      <c r="V182" s="105"/>
    </row>
    <row r="183" spans="18:22" ht="18.75">
      <c r="R183" s="105"/>
      <c r="S183" s="105"/>
      <c r="T183" s="105"/>
      <c r="U183" s="105"/>
      <c r="V183" s="105"/>
    </row>
    <row r="184" spans="18:22" ht="18.75">
      <c r="R184" s="105"/>
      <c r="S184" s="105"/>
      <c r="T184" s="105"/>
      <c r="U184" s="105"/>
      <c r="V184" s="105"/>
    </row>
    <row r="185" spans="18:22" ht="18.75">
      <c r="R185" s="105"/>
      <c r="S185" s="105"/>
      <c r="T185" s="105"/>
      <c r="U185" s="105"/>
      <c r="V185" s="105"/>
    </row>
    <row r="186" spans="18:22" ht="18.75">
      <c r="R186" s="105"/>
      <c r="S186" s="105"/>
      <c r="T186" s="105"/>
      <c r="U186" s="105"/>
      <c r="V186" s="105"/>
    </row>
    <row r="187" spans="18:22" ht="18.75">
      <c r="R187" s="105"/>
      <c r="S187" s="105"/>
      <c r="T187" s="105"/>
      <c r="U187" s="105"/>
      <c r="V187" s="105"/>
    </row>
    <row r="188" spans="18:22" ht="18.75">
      <c r="R188" s="105"/>
      <c r="S188" s="105"/>
      <c r="T188" s="105"/>
      <c r="U188" s="105"/>
      <c r="V188" s="105"/>
    </row>
    <row r="189" spans="18:22" ht="18.75">
      <c r="R189" s="105"/>
      <c r="S189" s="105"/>
      <c r="T189" s="105"/>
      <c r="U189" s="105"/>
      <c r="V189" s="105"/>
    </row>
    <row r="190" spans="18:22" ht="18.75">
      <c r="R190" s="105"/>
      <c r="S190" s="105"/>
      <c r="T190" s="105"/>
      <c r="U190" s="105"/>
      <c r="V190" s="105"/>
    </row>
    <row r="191" spans="18:22" ht="18.75">
      <c r="R191" s="105"/>
      <c r="S191" s="105"/>
      <c r="T191" s="105"/>
      <c r="U191" s="105"/>
      <c r="V191" s="105"/>
    </row>
    <row r="192" spans="18:22" ht="18.75">
      <c r="R192" s="105"/>
      <c r="S192" s="105"/>
      <c r="T192" s="105"/>
      <c r="U192" s="105"/>
      <c r="V192" s="105"/>
    </row>
    <row r="193" spans="18:22" ht="18.75">
      <c r="R193" s="105"/>
      <c r="S193" s="105"/>
      <c r="T193" s="105"/>
      <c r="U193" s="105"/>
      <c r="V193" s="105"/>
    </row>
    <row r="194" spans="18:22" ht="18.75">
      <c r="R194" s="105"/>
      <c r="S194" s="105"/>
      <c r="T194" s="105"/>
      <c r="U194" s="105"/>
      <c r="V194" s="105"/>
    </row>
    <row r="195" spans="18:22" ht="18.75">
      <c r="R195" s="105"/>
      <c r="S195" s="105"/>
      <c r="T195" s="105"/>
      <c r="U195" s="105"/>
      <c r="V195" s="105"/>
    </row>
    <row r="196" spans="18:22" ht="18.75">
      <c r="R196" s="105"/>
      <c r="S196" s="105"/>
      <c r="T196" s="105"/>
      <c r="U196" s="105"/>
      <c r="V196" s="105"/>
    </row>
    <row r="197" spans="18:22" ht="18.75">
      <c r="R197" s="105"/>
      <c r="S197" s="105"/>
      <c r="T197" s="105"/>
      <c r="U197" s="105"/>
      <c r="V197" s="105"/>
    </row>
    <row r="198" spans="18:22" ht="18.75">
      <c r="R198" s="105"/>
      <c r="S198" s="105"/>
      <c r="T198" s="105"/>
      <c r="U198" s="105"/>
      <c r="V198" s="105"/>
    </row>
    <row r="199" spans="18:22" ht="18.75">
      <c r="R199" s="105"/>
      <c r="S199" s="105"/>
      <c r="T199" s="105"/>
      <c r="U199" s="105"/>
      <c r="V199" s="105"/>
    </row>
    <row r="200" spans="18:22" ht="18.75">
      <c r="R200" s="105"/>
      <c r="S200" s="105"/>
      <c r="T200" s="105"/>
      <c r="U200" s="105"/>
      <c r="V200" s="105"/>
    </row>
    <row r="201" spans="18:22" ht="18.75">
      <c r="R201" s="105"/>
      <c r="S201" s="105"/>
      <c r="T201" s="105"/>
      <c r="U201" s="105"/>
      <c r="V201" s="105"/>
    </row>
    <row r="202" spans="18:22" ht="18.75">
      <c r="R202" s="105"/>
      <c r="S202" s="105"/>
      <c r="T202" s="105"/>
      <c r="U202" s="105"/>
      <c r="V202" s="105"/>
    </row>
    <row r="203" spans="18:22" ht="18.75">
      <c r="R203" s="105"/>
      <c r="S203" s="105"/>
      <c r="T203" s="105"/>
      <c r="U203" s="105"/>
      <c r="V203" s="105"/>
    </row>
    <row r="204" spans="18:22" ht="18.75">
      <c r="R204" s="105"/>
      <c r="S204" s="105"/>
      <c r="T204" s="105"/>
      <c r="U204" s="105"/>
      <c r="V204" s="105"/>
    </row>
    <row r="205" spans="18:22" ht="18.75">
      <c r="R205" s="105"/>
      <c r="S205" s="105"/>
      <c r="T205" s="105"/>
      <c r="U205" s="105"/>
      <c r="V205" s="105"/>
    </row>
    <row r="206" spans="18:22" ht="18.75">
      <c r="R206" s="105"/>
      <c r="S206" s="105"/>
      <c r="T206" s="105"/>
      <c r="U206" s="105"/>
      <c r="V206" s="105"/>
    </row>
    <row r="207" spans="18:22" ht="18.75">
      <c r="R207" s="105"/>
      <c r="S207" s="105"/>
      <c r="T207" s="105"/>
      <c r="U207" s="105"/>
      <c r="V207" s="105"/>
    </row>
    <row r="208" spans="18:22" ht="18.75">
      <c r="R208" s="105"/>
      <c r="S208" s="105"/>
      <c r="T208" s="105"/>
      <c r="U208" s="105"/>
      <c r="V208" s="105"/>
    </row>
    <row r="209" spans="18:22" ht="18.75">
      <c r="R209" s="105"/>
      <c r="S209" s="105"/>
      <c r="T209" s="105"/>
      <c r="U209" s="105"/>
      <c r="V209" s="105"/>
    </row>
    <row r="210" spans="18:22" ht="18.75">
      <c r="R210" s="105"/>
      <c r="S210" s="105"/>
      <c r="T210" s="105"/>
      <c r="U210" s="105"/>
      <c r="V210" s="105"/>
    </row>
    <row r="211" spans="18:22" ht="18.75">
      <c r="R211" s="105"/>
      <c r="S211" s="105"/>
      <c r="T211" s="105"/>
      <c r="U211" s="105"/>
      <c r="V211" s="105"/>
    </row>
    <row r="212" spans="18:22" ht="18.75">
      <c r="R212" s="105"/>
      <c r="S212" s="105"/>
      <c r="T212" s="105"/>
      <c r="U212" s="105"/>
      <c r="V212" s="105"/>
    </row>
    <row r="213" spans="18:22" ht="18.75">
      <c r="R213" s="105"/>
      <c r="S213" s="105"/>
      <c r="T213" s="105"/>
      <c r="U213" s="105"/>
      <c r="V213" s="105"/>
    </row>
    <row r="214" spans="18:22" ht="18.75">
      <c r="R214" s="105"/>
      <c r="S214" s="105"/>
      <c r="T214" s="105"/>
      <c r="U214" s="105"/>
      <c r="V214" s="105"/>
    </row>
    <row r="215" spans="18:22" ht="18.75">
      <c r="R215" s="105"/>
      <c r="S215" s="105"/>
      <c r="T215" s="105"/>
      <c r="U215" s="105"/>
      <c r="V215" s="105"/>
    </row>
    <row r="216" spans="18:22" ht="18.75">
      <c r="R216" s="105"/>
      <c r="S216" s="105"/>
      <c r="T216" s="105"/>
      <c r="U216" s="105"/>
      <c r="V216" s="105"/>
    </row>
    <row r="217" spans="18:22" ht="18.75">
      <c r="R217" s="105"/>
      <c r="S217" s="105"/>
      <c r="T217" s="105"/>
      <c r="U217" s="105"/>
      <c r="V217" s="105"/>
    </row>
    <row r="218" spans="18:22" ht="18.75">
      <c r="R218" s="105"/>
      <c r="S218" s="105"/>
      <c r="T218" s="105"/>
      <c r="U218" s="105"/>
      <c r="V218" s="105"/>
    </row>
    <row r="219" spans="18:22" ht="18.75">
      <c r="R219" s="105"/>
      <c r="S219" s="105"/>
      <c r="T219" s="105"/>
      <c r="U219" s="105"/>
      <c r="V219" s="105"/>
    </row>
    <row r="220" spans="18:22" ht="18.75">
      <c r="R220" s="105"/>
      <c r="S220" s="105"/>
      <c r="T220" s="105"/>
      <c r="U220" s="105"/>
      <c r="V220" s="105"/>
    </row>
  </sheetData>
  <sheetProtection/>
  <mergeCells count="86">
    <mergeCell ref="N5:N6"/>
    <mergeCell ref="M132:M133"/>
    <mergeCell ref="M19:M20"/>
    <mergeCell ref="M114:M115"/>
    <mergeCell ref="M104:M105"/>
    <mergeCell ref="M67:M68"/>
    <mergeCell ref="M70:M71"/>
    <mergeCell ref="A8:M8"/>
    <mergeCell ref="C5:C6"/>
    <mergeCell ref="D5:D6"/>
    <mergeCell ref="E31:K31"/>
    <mergeCell ref="M31:M32"/>
    <mergeCell ref="M28:M29"/>
    <mergeCell ref="L5:L6"/>
    <mergeCell ref="A156:M156"/>
    <mergeCell ref="L43:L45"/>
    <mergeCell ref="M44:M45"/>
    <mergeCell ref="L47:L49"/>
    <mergeCell ref="M48:M49"/>
    <mergeCell ref="M64:M65"/>
    <mergeCell ref="M73:M74"/>
    <mergeCell ref="M95:M96"/>
    <mergeCell ref="M126:M127"/>
    <mergeCell ref="M129:M130"/>
    <mergeCell ref="N31:N32"/>
    <mergeCell ref="M58:M59"/>
    <mergeCell ref="M40:M42"/>
    <mergeCell ref="N113:N115"/>
    <mergeCell ref="M89:M90"/>
    <mergeCell ref="M51:M52"/>
    <mergeCell ref="L40:L42"/>
    <mergeCell ref="A2:M2"/>
    <mergeCell ref="M98:M99"/>
    <mergeCell ref="A31:A32"/>
    <mergeCell ref="B31:B32"/>
    <mergeCell ref="C31:C32"/>
    <mergeCell ref="B5:B6"/>
    <mergeCell ref="M37:M39"/>
    <mergeCell ref="L37:L39"/>
    <mergeCell ref="M82:M83"/>
    <mergeCell ref="C1:M1"/>
    <mergeCell ref="M5:M6"/>
    <mergeCell ref="A3:M3"/>
    <mergeCell ref="A4:M4"/>
    <mergeCell ref="A5:A6"/>
    <mergeCell ref="D31:D32"/>
    <mergeCell ref="L31:L32"/>
    <mergeCell ref="M10:M11"/>
    <mergeCell ref="M16:M17"/>
    <mergeCell ref="E5:K5"/>
    <mergeCell ref="M123:M124"/>
    <mergeCell ref="M120:M121"/>
    <mergeCell ref="M76:M77"/>
    <mergeCell ref="M79:M80"/>
    <mergeCell ref="M107:M108"/>
    <mergeCell ref="M117:M118"/>
    <mergeCell ref="M92:M93"/>
    <mergeCell ref="M86:M87"/>
    <mergeCell ref="M110:M111"/>
    <mergeCell ref="B82:B83"/>
    <mergeCell ref="M101:M102"/>
    <mergeCell ref="A54:A55"/>
    <mergeCell ref="B54:B55"/>
    <mergeCell ref="C54:C55"/>
    <mergeCell ref="D54:D55"/>
    <mergeCell ref="E54:K54"/>
    <mergeCell ref="L54:L55"/>
    <mergeCell ref="A82:A83"/>
    <mergeCell ref="M54:M55"/>
    <mergeCell ref="D110:D111"/>
    <mergeCell ref="E110:K110"/>
    <mergeCell ref="L110:L111"/>
    <mergeCell ref="C82:C83"/>
    <mergeCell ref="D82:D83"/>
    <mergeCell ref="E82:K82"/>
    <mergeCell ref="L82:L83"/>
    <mergeCell ref="A110:A111"/>
    <mergeCell ref="M138:M139"/>
    <mergeCell ref="A138:A139"/>
    <mergeCell ref="B138:B139"/>
    <mergeCell ref="C138:C139"/>
    <mergeCell ref="D138:D139"/>
    <mergeCell ref="E138:K138"/>
    <mergeCell ref="L138:L139"/>
    <mergeCell ref="B110:B111"/>
    <mergeCell ref="C110:C111"/>
  </mergeCells>
  <printOptions/>
  <pageMargins left="0.3937007874015748" right="0" top="0.5905511811023623" bottom="0.1968503937007874" header="0.5118110236220472" footer="0.5118110236220472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2016-10-13T07:35:29Z</cp:lastPrinted>
  <dcterms:created xsi:type="dcterms:W3CDTF">1996-10-08T23:32:33Z</dcterms:created>
  <dcterms:modified xsi:type="dcterms:W3CDTF">2016-10-20T11:40:10Z</dcterms:modified>
  <cp:category/>
  <cp:version/>
  <cp:contentType/>
  <cp:contentStatus/>
</cp:coreProperties>
</file>