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075" windowHeight="7740" activeTab="0"/>
  </bookViews>
  <sheets>
    <sheet name="табл.2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<sst xmlns="http://schemas.openxmlformats.org/spreadsheetml/2006/main" count="19" uniqueCount="14">
  <si>
    <t xml:space="preserve">Таблица  № 2                                                             </t>
  </si>
  <si>
    <t>4. Обоснование ресурсного обеспечения Подпрограммы 5 «Модернизация учреждений культуры и дополнительного образования в сфере культуры ЗАТО Александровск» на 2014 – 2020 годы.</t>
  </si>
  <si>
    <t>Источник финансирования</t>
  </si>
  <si>
    <t>Всего, руб.коп.</t>
  </si>
  <si>
    <t>в том числе по годам реализации, руб.коп.</t>
  </si>
  <si>
    <t>Всего по Программе</t>
  </si>
  <si>
    <t>в том числе за счет средств:</t>
  </si>
  <si>
    <t>местного бюджета</t>
  </si>
  <si>
    <t>средств областного бюджета</t>
  </si>
  <si>
    <t>средств федерального бюджета</t>
  </si>
  <si>
    <t>внебюджетных средств</t>
  </si>
  <si>
    <t xml:space="preserve">в том числе по Заказчик-координатор: </t>
  </si>
  <si>
    <t>Управление культуры, спорта и молодежной политики администрации ЗАТО Александровск</t>
  </si>
  <si>
    <t>в том числе инвестиции в основной капитал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</si>
</sst>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18" fillId="0" borderId="0" xfId="0" applyFont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18" fillId="0" borderId="0" xfId="0" applyFont="1" applyAlignment="1">
      <alignment horizontal="right" vertical="center" wrapText="1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9" fillId="0" borderId="12" xfId="0" applyFont="1" applyBorder="1" applyAlignment="1">
      <alignment vertical="center"/>
    </xf>
    <xf numFmtId="4" fontId="19" fillId="0" borderId="12" xfId="0" applyNumberFormat="1" applyFont="1" applyBorder="1" applyAlignment="1">
      <alignment vertical="center"/>
    </xf>
    <xf numFmtId="0" fontId="20" fillId="0" borderId="15" xfId="0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18" fillId="0" borderId="12" xfId="0" applyFont="1" applyBorder="1" applyAlignment="1">
      <alignment vertical="center" wrapText="1"/>
    </xf>
    <xf numFmtId="4" fontId="18" fillId="0" borderId="12" xfId="0" applyNumberFormat="1" applyFont="1" applyBorder="1" applyAlignment="1">
      <alignment vertical="center"/>
    </xf>
    <xf numFmtId="4" fontId="18" fillId="0" borderId="12" xfId="0" applyNumberFormat="1" applyFont="1" applyBorder="1" applyAlignment="1">
      <alignment vertical="center" wrapText="1"/>
    </xf>
    <xf numFmtId="0" fontId="20" fillId="0" borderId="15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left" vertical="center" wrapText="1"/>
    </xf>
    <xf numFmtId="0" fontId="19" fillId="0" borderId="12" xfId="0" applyFont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IKAND~1\AppData\Local\Temp\notes83A5B1\2051%20&#1084;&#1086;&#1076;&#1077;&#1088;&#1085;&#1080;&#1079;&#1072;&#1094;&#1080;&#1103;%20%2018.09.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1;&#1077;&#1085;&#1072;\&#1055;&#1088;&#1086;&#1075;&#1088;&#1072;&#1084;&#1084;&#1099;\&#1048;&#1079;&#1084;&#1077;&#1085;&#1077;&#1085;&#1080;&#1103;%20&#1074;%20&#1087;&#1088;&#1086;&#1075;&#1088;&#1072;&#1084;&#1084;&#1099;\2014%20&#1075;&#1086;&#1076;\&#1054;&#1093;&#1088;&#1072;&#1085;&#1072;%20&#1086;&#1082;&#1088;&#1091;&#1078;&#1072;&#1102;&#1097;&#1077;&#1081;%20&#1089;&#1088;&#1077;&#1076;&#1099;\&#1056;&#1057;&#1044;%20&#1086;&#1090;%2013.11.2014%20&#8470;%2074%20&#1076;&#1086;%2020-&#1093;&#1075;&#1075;\&#1055;&#1088;&#1080;&#1083;&#1086;&#1078;&#1077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.2"/>
      <sheetName val="табл.3"/>
    </sheetNames>
    <sheetDataSet>
      <sheetData sheetId="1">
        <row r="196">
          <cell r="F196">
            <v>6425947.27</v>
          </cell>
          <cell r="G196">
            <v>8685746.799999999</v>
          </cell>
        </row>
        <row r="198">
          <cell r="G198">
            <v>1112400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. 1"/>
      <sheetName val="Пр.2."/>
      <sheetName val="Пр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zoomScaleSheetLayoutView="115" zoomScalePageLayoutView="0" workbookViewId="0" topLeftCell="A1">
      <selection activeCell="F21" sqref="F21"/>
    </sheetView>
  </sheetViews>
  <sheetFormatPr defaultColWidth="9.140625" defaultRowHeight="15"/>
  <cols>
    <col min="1" max="1" width="38.140625" style="1" customWidth="1"/>
    <col min="2" max="2" width="16.28125" style="1" customWidth="1"/>
    <col min="3" max="3" width="13.8515625" style="1" customWidth="1"/>
    <col min="4" max="4" width="13.8515625" style="1" bestFit="1" customWidth="1"/>
    <col min="5" max="5" width="11.28125" style="1" bestFit="1" customWidth="1"/>
    <col min="6" max="9" width="12.28125" style="1" bestFit="1" customWidth="1"/>
    <col min="10" max="16384" width="9.140625" style="1" customWidth="1"/>
  </cols>
  <sheetData>
    <row r="1" spans="5:10" ht="21" customHeight="1">
      <c r="E1" s="2"/>
      <c r="G1" s="3" t="s">
        <v>0</v>
      </c>
      <c r="H1" s="3"/>
      <c r="I1" s="3"/>
      <c r="J1" s="4"/>
    </row>
    <row r="3" spans="1:9" ht="36.75" customHeight="1">
      <c r="A3" s="5" t="s">
        <v>1</v>
      </c>
      <c r="B3" s="5"/>
      <c r="C3" s="5"/>
      <c r="D3" s="5"/>
      <c r="E3" s="5"/>
      <c r="F3" s="5"/>
      <c r="G3" s="5"/>
      <c r="H3" s="5"/>
      <c r="I3" s="5"/>
    </row>
    <row r="5" spans="1:9" ht="30" customHeight="1">
      <c r="A5" s="6" t="s">
        <v>2</v>
      </c>
      <c r="B5" s="7" t="s">
        <v>3</v>
      </c>
      <c r="C5" s="8" t="s">
        <v>4</v>
      </c>
      <c r="D5" s="8"/>
      <c r="E5" s="8"/>
      <c r="F5" s="8"/>
      <c r="G5" s="8"/>
      <c r="H5" s="8"/>
      <c r="I5" s="8"/>
    </row>
    <row r="6" spans="1:9" ht="16.5" customHeight="1">
      <c r="A6" s="9"/>
      <c r="B6" s="10"/>
      <c r="C6" s="11">
        <v>2014</v>
      </c>
      <c r="D6" s="11">
        <v>2015</v>
      </c>
      <c r="E6" s="11">
        <v>2016</v>
      </c>
      <c r="F6" s="11">
        <v>2017</v>
      </c>
      <c r="G6" s="11">
        <v>2018</v>
      </c>
      <c r="H6" s="11">
        <v>2019</v>
      </c>
      <c r="I6" s="12">
        <v>2020</v>
      </c>
    </row>
    <row r="7" spans="1:9" ht="16.5" customHeight="1">
      <c r="A7" s="13">
        <v>1</v>
      </c>
      <c r="B7" s="14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2">
        <v>9</v>
      </c>
    </row>
    <row r="8" spans="1:9" ht="19.5" customHeight="1">
      <c r="A8" s="15" t="s">
        <v>5</v>
      </c>
      <c r="B8" s="16">
        <f>B10+B11+B12+B13</f>
        <v>16224094.069999998</v>
      </c>
      <c r="C8" s="16">
        <f aca="true" t="shared" si="0" ref="C8:I8">C10+C11+C12+C13</f>
        <v>6425947.27</v>
      </c>
      <c r="D8" s="16">
        <f t="shared" si="0"/>
        <v>9798146.799999999</v>
      </c>
      <c r="E8" s="16">
        <f t="shared" si="0"/>
        <v>0</v>
      </c>
      <c r="F8" s="16">
        <f t="shared" si="0"/>
        <v>0</v>
      </c>
      <c r="G8" s="16">
        <f t="shared" si="0"/>
        <v>0</v>
      </c>
      <c r="H8" s="16">
        <f t="shared" si="0"/>
        <v>0</v>
      </c>
      <c r="I8" s="16">
        <f t="shared" si="0"/>
        <v>0</v>
      </c>
    </row>
    <row r="9" spans="1:9" ht="16.5" customHeight="1">
      <c r="A9" s="17" t="s">
        <v>6</v>
      </c>
      <c r="B9" s="18"/>
      <c r="C9" s="18"/>
      <c r="D9" s="18"/>
      <c r="E9" s="18"/>
      <c r="F9" s="18"/>
      <c r="G9" s="18"/>
      <c r="H9" s="18"/>
      <c r="I9" s="19"/>
    </row>
    <row r="10" spans="1:9" ht="16.5" customHeight="1">
      <c r="A10" s="20" t="s">
        <v>7</v>
      </c>
      <c r="B10" s="21">
        <f>C10+D10+E10+F10+G10+H10+I10</f>
        <v>15111694.069999998</v>
      </c>
      <c r="C10" s="22">
        <f>C17</f>
        <v>6425947.27</v>
      </c>
      <c r="D10" s="22">
        <f>D17</f>
        <v>8685746.799999999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</row>
    <row r="11" spans="1:9" ht="16.5" customHeight="1">
      <c r="A11" s="20" t="s">
        <v>8</v>
      </c>
      <c r="B11" s="21">
        <f>C11+D11+E11+F11+G11+H11+I11</f>
        <v>0</v>
      </c>
      <c r="C11" s="22">
        <f>C18</f>
        <v>0</v>
      </c>
      <c r="D11" s="22">
        <f aca="true" t="shared" si="1" ref="D11:I12">D18</f>
        <v>0</v>
      </c>
      <c r="E11" s="22">
        <f t="shared" si="1"/>
        <v>0</v>
      </c>
      <c r="F11" s="22">
        <f t="shared" si="1"/>
        <v>0</v>
      </c>
      <c r="G11" s="22">
        <f t="shared" si="1"/>
        <v>0</v>
      </c>
      <c r="H11" s="22">
        <f t="shared" si="1"/>
        <v>0</v>
      </c>
      <c r="I11" s="22">
        <f t="shared" si="1"/>
        <v>0</v>
      </c>
    </row>
    <row r="12" spans="1:9" ht="16.5" customHeight="1">
      <c r="A12" s="20" t="s">
        <v>9</v>
      </c>
      <c r="B12" s="21">
        <f>C12+D12+E12+F12+G12+H12+I12</f>
        <v>1112400</v>
      </c>
      <c r="C12" s="22">
        <f>C19</f>
        <v>0</v>
      </c>
      <c r="D12" s="22">
        <f t="shared" si="1"/>
        <v>1112400</v>
      </c>
      <c r="E12" s="22">
        <f t="shared" si="1"/>
        <v>0</v>
      </c>
      <c r="F12" s="22">
        <f t="shared" si="1"/>
        <v>0</v>
      </c>
      <c r="G12" s="22">
        <f t="shared" si="1"/>
        <v>0</v>
      </c>
      <c r="H12" s="22">
        <f t="shared" si="1"/>
        <v>0</v>
      </c>
      <c r="I12" s="22">
        <f t="shared" si="1"/>
        <v>0</v>
      </c>
    </row>
    <row r="13" spans="1:9" ht="16.5" customHeight="1">
      <c r="A13" s="20" t="s">
        <v>10</v>
      </c>
      <c r="B13" s="21">
        <f>C13+D13+E13+F13+G13+H13+I13</f>
        <v>0</v>
      </c>
      <c r="C13" s="22">
        <f>+C20</f>
        <v>0</v>
      </c>
      <c r="D13" s="22">
        <f aca="true" t="shared" si="2" ref="D13:I13">+D20</f>
        <v>0</v>
      </c>
      <c r="E13" s="22">
        <f t="shared" si="2"/>
        <v>0</v>
      </c>
      <c r="F13" s="22">
        <f t="shared" si="2"/>
        <v>0</v>
      </c>
      <c r="G13" s="22">
        <f t="shared" si="2"/>
        <v>0</v>
      </c>
      <c r="H13" s="22">
        <f t="shared" si="2"/>
        <v>0</v>
      </c>
      <c r="I13" s="22">
        <f t="shared" si="2"/>
        <v>0</v>
      </c>
    </row>
    <row r="14" spans="1:9" ht="16.5" customHeight="1">
      <c r="A14" s="23" t="s">
        <v>11</v>
      </c>
      <c r="B14" s="24"/>
      <c r="C14" s="24"/>
      <c r="D14" s="24"/>
      <c r="E14" s="24"/>
      <c r="F14" s="24"/>
      <c r="G14" s="24"/>
      <c r="H14" s="24"/>
      <c r="I14" s="25"/>
    </row>
    <row r="15" spans="1:9" ht="68.25" customHeight="1">
      <c r="A15" s="26" t="s">
        <v>12</v>
      </c>
      <c r="B15" s="16">
        <f>B17+B18+B19+B20</f>
        <v>16224094.069999998</v>
      </c>
      <c r="C15" s="16">
        <f aca="true" t="shared" si="3" ref="C15:I15">C17+C18+C19+C20</f>
        <v>6425947.27</v>
      </c>
      <c r="D15" s="16">
        <f t="shared" si="3"/>
        <v>9798146.799999999</v>
      </c>
      <c r="E15" s="16">
        <f t="shared" si="3"/>
        <v>0</v>
      </c>
      <c r="F15" s="16">
        <f t="shared" si="3"/>
        <v>0</v>
      </c>
      <c r="G15" s="16">
        <f t="shared" si="3"/>
        <v>0</v>
      </c>
      <c r="H15" s="16">
        <f t="shared" si="3"/>
        <v>0</v>
      </c>
      <c r="I15" s="16">
        <f t="shared" si="3"/>
        <v>0</v>
      </c>
    </row>
    <row r="16" spans="1:9" ht="21" customHeight="1">
      <c r="A16" s="17" t="s">
        <v>6</v>
      </c>
      <c r="B16" s="18"/>
      <c r="C16" s="18"/>
      <c r="D16" s="18"/>
      <c r="E16" s="18"/>
      <c r="F16" s="18"/>
      <c r="G16" s="18"/>
      <c r="H16" s="18"/>
      <c r="I16" s="19"/>
    </row>
    <row r="17" spans="1:9" ht="16.5" customHeight="1">
      <c r="A17" s="20" t="s">
        <v>7</v>
      </c>
      <c r="B17" s="21">
        <f>C17+D17+E17+F17+G17+H17+I17</f>
        <v>15111694.069999998</v>
      </c>
      <c r="C17" s="22">
        <f>'[1]табл.3'!F196</f>
        <v>6425947.27</v>
      </c>
      <c r="D17" s="22">
        <f>'[1]табл.3'!G196</f>
        <v>8685746.799999999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</row>
    <row r="18" spans="1:9" ht="16.5" customHeight="1">
      <c r="A18" s="20" t="s">
        <v>8</v>
      </c>
      <c r="B18" s="21">
        <f>C18+D18+E18+F18+G18+H18+I18</f>
        <v>0</v>
      </c>
      <c r="C18" s="22">
        <f>'[2]Пр.3'!F58</f>
        <v>0</v>
      </c>
      <c r="D18" s="22">
        <f>'[2]Пр.3'!G58</f>
        <v>0</v>
      </c>
      <c r="E18" s="22">
        <f>'[2]Пр.3'!H58</f>
        <v>0</v>
      </c>
      <c r="F18" s="22">
        <f>'[2]Пр.3'!I58</f>
        <v>0</v>
      </c>
      <c r="G18" s="22">
        <f>'[2]Пр.3'!J58</f>
        <v>0</v>
      </c>
      <c r="H18" s="22">
        <f>'[2]Пр.3'!K58</f>
        <v>0</v>
      </c>
      <c r="I18" s="22">
        <f>'[2]Пр.3'!L58</f>
        <v>0</v>
      </c>
    </row>
    <row r="19" spans="1:9" ht="16.5" customHeight="1">
      <c r="A19" s="20" t="s">
        <v>9</v>
      </c>
      <c r="B19" s="21">
        <f>C19+D19+E19+F19+G19+H19+I19</f>
        <v>1112400</v>
      </c>
      <c r="C19" s="22">
        <f>'[2]Пр.3'!F59</f>
        <v>0</v>
      </c>
      <c r="D19" s="22">
        <f>'[1]табл.3'!G198</f>
        <v>1112400</v>
      </c>
      <c r="E19" s="22">
        <f>'[2]Пр.3'!H59</f>
        <v>0</v>
      </c>
      <c r="F19" s="22">
        <f>'[2]Пр.3'!I59</f>
        <v>0</v>
      </c>
      <c r="G19" s="22">
        <f>'[2]Пр.3'!J59</f>
        <v>0</v>
      </c>
      <c r="H19" s="22">
        <f>'[2]Пр.3'!K59</f>
        <v>0</v>
      </c>
      <c r="I19" s="22">
        <f>'[2]Пр.3'!L59</f>
        <v>0</v>
      </c>
    </row>
    <row r="20" spans="1:9" ht="16.5" customHeight="1">
      <c r="A20" s="20" t="s">
        <v>10</v>
      </c>
      <c r="B20" s="21">
        <f>C20+D20+E20+F20+G20+H20+I20</f>
        <v>0</v>
      </c>
      <c r="C20" s="22">
        <f>'[2]Пр.3'!F60</f>
        <v>0</v>
      </c>
      <c r="D20" s="22">
        <f>'[2]Пр.3'!G60</f>
        <v>0</v>
      </c>
      <c r="E20" s="22">
        <f>'[2]Пр.3'!H60</f>
        <v>0</v>
      </c>
      <c r="F20" s="22">
        <f>'[2]Пр.3'!I60</f>
        <v>0</v>
      </c>
      <c r="G20" s="22">
        <f>'[2]Пр.3'!J60</f>
        <v>0</v>
      </c>
      <c r="H20" s="22">
        <f>'[2]Пр.3'!K60</f>
        <v>0</v>
      </c>
      <c r="I20" s="22">
        <f>'[2]Пр.3'!L60</f>
        <v>0</v>
      </c>
    </row>
    <row r="21" spans="1:9" ht="31.5">
      <c r="A21" s="27" t="s">
        <v>13</v>
      </c>
      <c r="B21" s="21">
        <f>C21+D21+E21+F21+G21+H21+I21</f>
        <v>0</v>
      </c>
      <c r="C21" s="22">
        <v>0</v>
      </c>
      <c r="D21" s="22">
        <f>'[2]Пр.3'!G61</f>
        <v>0</v>
      </c>
      <c r="E21" s="22">
        <f>'[2]Пр.3'!H61</f>
        <v>0</v>
      </c>
      <c r="F21" s="22">
        <f>F17</f>
        <v>0</v>
      </c>
      <c r="G21" s="22">
        <f>G17</f>
        <v>0</v>
      </c>
      <c r="H21" s="22">
        <f>H17</f>
        <v>0</v>
      </c>
      <c r="I21" s="22">
        <f>I17</f>
        <v>0</v>
      </c>
    </row>
    <row r="23" ht="15.75">
      <c r="A23" s="28"/>
    </row>
    <row r="24" ht="15.75">
      <c r="A24" s="28"/>
    </row>
  </sheetData>
  <sheetProtection/>
  <mergeCells count="8">
    <mergeCell ref="A14:I14"/>
    <mergeCell ref="A16:I16"/>
    <mergeCell ref="G1:I1"/>
    <mergeCell ref="A3:I3"/>
    <mergeCell ref="A5:A6"/>
    <mergeCell ref="B5:B6"/>
    <mergeCell ref="C5:I5"/>
    <mergeCell ref="A9:I9"/>
  </mergeCells>
  <printOptions horizontalCentered="1"/>
  <pageMargins left="0.31496062992125984" right="0.31496062992125984" top="0.31496062992125984" bottom="0.15748031496062992" header="0.31496062992125984" footer="0.31496062992125984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Полянина Александра Александровна</dc:creator>
  <cp:keywords/>
  <dc:description/>
  <cp:lastModifiedBy>Полянина Александра Александровна</cp:lastModifiedBy>
  <dcterms:created xsi:type="dcterms:W3CDTF">2015-09-29T12:31:26Z</dcterms:created>
  <dcterms:modified xsi:type="dcterms:W3CDTF">2015-09-29T12:31:35Z</dcterms:modified>
  <cp:category/>
  <cp:version/>
  <cp:contentType/>
  <cp:contentStatus/>
</cp:coreProperties>
</file>