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405" tabRatio="886" activeTab="0"/>
  </bookViews>
  <sheets>
    <sheet name="Пр. 1" sheetId="1" r:id="rId1"/>
    <sheet name="Пр.2." sheetId="2" r:id="rId2"/>
    <sheet name="Пр.3" sheetId="3" r:id="rId3"/>
  </sheets>
  <definedNames>
    <definedName name="_xlnm.Print_Area" localSheetId="0">'Пр. 1'!$A$1:$X$18</definedName>
    <definedName name="_xlnm.Print_Area" localSheetId="2">'Пр.3'!$A$1:$K$30</definedName>
  </definedNames>
  <calcPr fullCalcOnLoad="1"/>
</workbook>
</file>

<file path=xl/sharedStrings.xml><?xml version="1.0" encoding="utf-8"?>
<sst xmlns="http://schemas.openxmlformats.org/spreadsheetml/2006/main" count="159" uniqueCount="77">
  <si>
    <t xml:space="preserve"> № п/п</t>
  </si>
  <si>
    <t>Годы реализации</t>
  </si>
  <si>
    <t>ОБ</t>
  </si>
  <si>
    <t>ФБ</t>
  </si>
  <si>
    <t>МБ</t>
  </si>
  <si>
    <t>ВБС</t>
  </si>
  <si>
    <t>Всего</t>
  </si>
  <si>
    <t>1.1.</t>
  </si>
  <si>
    <t>1.2.</t>
  </si>
  <si>
    <t>Соисполнители, участники</t>
  </si>
  <si>
    <t>1.</t>
  </si>
  <si>
    <t>2.</t>
  </si>
  <si>
    <t>2.1.</t>
  </si>
  <si>
    <t>…</t>
  </si>
  <si>
    <t xml:space="preserve"> Срок выполнения</t>
  </si>
  <si>
    <t>2.2.</t>
  </si>
  <si>
    <t>№ п/п</t>
  </si>
  <si>
    <t>Ед. изм.</t>
  </si>
  <si>
    <t>Факт</t>
  </si>
  <si>
    <t>План</t>
  </si>
  <si>
    <t>Источник данных</t>
  </si>
  <si>
    <t>2.1.1.</t>
  </si>
  <si>
    <t xml:space="preserve"> Ожидаемый конечный результат выполнения основного мероприятия</t>
  </si>
  <si>
    <t>Приложение 3 к Методическим указаниям</t>
  </si>
  <si>
    <t>Значение показателя*</t>
  </si>
  <si>
    <t>I</t>
  </si>
  <si>
    <t>II</t>
  </si>
  <si>
    <t>Приложение 4 к Методическим указаниям</t>
  </si>
  <si>
    <t>1.3.</t>
  </si>
  <si>
    <t>Соисполнитель, ответственный за выполнение показателя</t>
  </si>
  <si>
    <t>Муниципальная программа, показатель</t>
  </si>
  <si>
    <t>Объемы финансирования муниципальной программы, рублей, копеек</t>
  </si>
  <si>
    <t>план</t>
  </si>
  <si>
    <t>Объемы и источники финансирования (руб., коп.)</t>
  </si>
  <si>
    <t>%</t>
  </si>
  <si>
    <t>ед.</t>
  </si>
  <si>
    <t>Муниципальная программа «Охрана окружающей среды»</t>
  </si>
  <si>
    <t>Ликвидация несанкционированных свалок</t>
  </si>
  <si>
    <t>Муниципальная программа "Охрана окружающей среды"</t>
  </si>
  <si>
    <t>Задача 1  «Минимизация негативного воздействия на окружающую среду, наносимого текущей хозяйственной деятельностью»</t>
  </si>
  <si>
    <t>3.1.</t>
  </si>
  <si>
    <t>Задача 2  «Улучшение экологического состояния территорий ЗАТО Александровск»</t>
  </si>
  <si>
    <t>Устройство контейнерных площадок для сбора твердых бытовых отходов и крупногабаритного мусора</t>
  </si>
  <si>
    <t>МКУ "ОКС ЗАТО Александровск"</t>
  </si>
  <si>
    <t>МКУ "Служба городского хозяйства ЗАТО Александровск"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</si>
  <si>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 Снежногорск</t>
  </si>
  <si>
    <t>МКУ "Отдел капитального строительства ЗАТО Александровск"</t>
  </si>
  <si>
    <t>Минимизация негативного воздействия на окружающую среду, наносимого текущей хозяйственной деятельностью</t>
  </si>
  <si>
    <t>Перечень показателей муниципальной программы «Охрана окружающей среды»</t>
  </si>
  <si>
    <t>Сведения об объемах финансирования муниципальной программы «Охрана окружающей среды»</t>
  </si>
  <si>
    <t>Управление муниципальной собственностью администрации ЗАТО Александровск</t>
  </si>
  <si>
    <t>Приложение 3</t>
  </si>
  <si>
    <t>Приложение 1</t>
  </si>
  <si>
    <t>Приложение 2</t>
  </si>
  <si>
    <t>Перечень основных мероприятий муниципальной программы «Охрана окружающей среды»</t>
  </si>
  <si>
    <t>Муниципальная программа "Охрана окружающей среды "</t>
  </si>
  <si>
    <t xml:space="preserve">Показатели задач муниципальной программы </t>
  </si>
  <si>
    <t xml:space="preserve">Муниципальная программа, основное мероприятие </t>
  </si>
  <si>
    <t>2.1.2.</t>
  </si>
  <si>
    <t>2.2.1.</t>
  </si>
  <si>
    <t>Задача 2  «Предупреждение загрязнения и засорения водных объектов»</t>
  </si>
  <si>
    <t>Предупреждение загрязнения и засорения водных объектов</t>
  </si>
  <si>
    <t>Показатели целей муниципальной программы: Предотвращение негативного воздействия хозяйственной и иной деятельности на природную среду и ликвидация ее последствий</t>
  </si>
  <si>
    <t>УМС администрации ЗАТО Александровск</t>
  </si>
  <si>
    <t>Доля выполненных работ по устройству контейнерных площадок для сбора твердых бытовых отходов и крупногабаритного мусора</t>
  </si>
  <si>
    <t>1.4.</t>
  </si>
  <si>
    <t>Доля ликвидированных несанкционированных свалок</t>
  </si>
  <si>
    <t xml:space="preserve">% 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</si>
  <si>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</si>
  <si>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 очистных сооружений канализационных сточных вод </t>
  </si>
  <si>
    <t xml:space="preserve">Доля выполненных  работ по  устройству очистных сооружений канализационных сточных вод </t>
  </si>
  <si>
    <t>Количество водных объектов капитального строительства, соответствующих требованиям природного законодательства</t>
  </si>
  <si>
    <t>Организация сбора твердых бытовых отходов и крупногабаритного мусора с территорий несанкционированных свалок</t>
  </si>
  <si>
    <t>ведомственная информация</t>
  </si>
  <si>
    <t>Повышение уровня экологической безопасности и улучшение экологического состояния территории ЗАТО Александровск. 
Уменьшение количества несанкционированных свалок</t>
  </si>
  <si>
    <t>Повышение уровня экологической безопасности и улучшение экологического состояния территории ЗАТО Александровск. 
Исключение загрязнений земель и вод ручья Безымянный № 3 г. Снежногорск</t>
  </si>
  <si>
    <t>2014 - 2016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</si>
</sst>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7"/>
      <name val="Calibri"/>
      <family val="2"/>
    </font>
    <font>
      <sz val="8"/>
      <color indexed="10"/>
      <name val="Times New Roman"/>
      <family val="1"/>
    </font>
    <font>
      <u val="single"/>
      <sz val="11"/>
      <color indexed="36"/>
      <name val="Calibri"/>
      <family val="2"/>
    </font>
    <font>
      <sz val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0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4" fontId="5" fillId="30" borderId="11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42" applyFont="1" applyBorder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zoomScaleSheetLayoutView="115" zoomScalePageLayoutView="0" workbookViewId="0" topLeftCell="D1">
      <selection activeCell="B27" sqref="B27"/>
    </sheetView>
  </sheetViews>
  <sheetFormatPr defaultColWidth="9.140625" defaultRowHeight="15"/>
  <cols>
    <col min="1" max="1" width="6.421875" style="1" customWidth="1"/>
    <col min="2" max="2" width="33.28125" style="0" customWidth="1"/>
    <col min="3" max="3" width="11.00390625" style="0" customWidth="1"/>
    <col min="4" max="4" width="8.8515625" style="0" customWidth="1"/>
    <col min="5" max="5" width="11.7109375" style="0" customWidth="1"/>
    <col min="6" max="6" width="11.421875" style="0" customWidth="1"/>
    <col min="7" max="7" width="11.8515625" style="0" customWidth="1"/>
    <col min="8" max="8" width="11.421875" style="0" customWidth="1"/>
    <col min="9" max="9" width="10.57421875" style="0" customWidth="1"/>
    <col min="10" max="10" width="12.57421875" style="0" customWidth="1"/>
    <col min="11" max="11" width="11.28125" style="0" customWidth="1"/>
    <col min="12" max="12" width="11.7109375" style="0" customWidth="1"/>
    <col min="13" max="22" width="5.7109375" style="0" hidden="1" customWidth="1"/>
    <col min="23" max="24" width="18.140625" style="0" customWidth="1"/>
  </cols>
  <sheetData>
    <row r="1" spans="1:24" ht="15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T1" s="12" t="s">
        <v>23</v>
      </c>
      <c r="V1" s="11"/>
      <c r="W1" s="11"/>
      <c r="X1" s="11" t="s">
        <v>52</v>
      </c>
    </row>
    <row r="2" spans="1:24" ht="15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10"/>
    </row>
    <row r="4" spans="1:24" ht="21" customHeight="1">
      <c r="A4" s="41" t="s">
        <v>16</v>
      </c>
      <c r="B4" s="41" t="s">
        <v>30</v>
      </c>
      <c r="C4" s="41" t="s">
        <v>17</v>
      </c>
      <c r="D4" s="41" t="s">
        <v>24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39" t="s">
        <v>20</v>
      </c>
      <c r="X4" s="39" t="s">
        <v>29</v>
      </c>
    </row>
    <row r="5" spans="1:24" ht="25.5" customHeight="1">
      <c r="A5" s="41"/>
      <c r="B5" s="41"/>
      <c r="C5" s="41"/>
      <c r="D5" s="7">
        <v>2012</v>
      </c>
      <c r="E5" s="46">
        <v>2013</v>
      </c>
      <c r="F5" s="47"/>
      <c r="G5" s="43">
        <v>2014</v>
      </c>
      <c r="H5" s="44"/>
      <c r="I5" s="43">
        <v>2015</v>
      </c>
      <c r="J5" s="44"/>
      <c r="K5" s="43">
        <v>2016</v>
      </c>
      <c r="L5" s="44"/>
      <c r="M5" s="43">
        <v>2017</v>
      </c>
      <c r="N5" s="44"/>
      <c r="O5" s="43">
        <v>2018</v>
      </c>
      <c r="P5" s="44"/>
      <c r="Q5" s="43">
        <v>2019</v>
      </c>
      <c r="R5" s="44"/>
      <c r="S5" s="43">
        <v>2020</v>
      </c>
      <c r="T5" s="44"/>
      <c r="U5" s="43" t="s">
        <v>13</v>
      </c>
      <c r="V5" s="44"/>
      <c r="W5" s="40"/>
      <c r="X5" s="40"/>
    </row>
    <row r="6" spans="1:24" ht="15">
      <c r="A6" s="41"/>
      <c r="B6" s="39"/>
      <c r="C6" s="39"/>
      <c r="D6" s="9" t="s">
        <v>18</v>
      </c>
      <c r="E6" s="9" t="s">
        <v>19</v>
      </c>
      <c r="F6" s="9" t="s">
        <v>18</v>
      </c>
      <c r="G6" s="9" t="s">
        <v>19</v>
      </c>
      <c r="H6" s="9" t="s">
        <v>18</v>
      </c>
      <c r="I6" s="9" t="s">
        <v>19</v>
      </c>
      <c r="J6" s="9" t="s">
        <v>18</v>
      </c>
      <c r="K6" s="9" t="s">
        <v>19</v>
      </c>
      <c r="L6" s="9" t="s">
        <v>18</v>
      </c>
      <c r="M6" s="9" t="s">
        <v>19</v>
      </c>
      <c r="N6" s="9" t="s">
        <v>18</v>
      </c>
      <c r="O6" s="9" t="s">
        <v>19</v>
      </c>
      <c r="P6" s="9" t="s">
        <v>18</v>
      </c>
      <c r="Q6" s="9" t="s">
        <v>19</v>
      </c>
      <c r="R6" s="9" t="s">
        <v>18</v>
      </c>
      <c r="S6" s="9" t="s">
        <v>19</v>
      </c>
      <c r="T6" s="9" t="s">
        <v>18</v>
      </c>
      <c r="U6" s="9" t="s">
        <v>19</v>
      </c>
      <c r="V6" s="9" t="s">
        <v>18</v>
      </c>
      <c r="W6" s="40"/>
      <c r="X6" s="40"/>
    </row>
    <row r="7" spans="1:24" ht="21" customHeight="1">
      <c r="A7" s="7"/>
      <c r="B7" s="42" t="s">
        <v>36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34.5" customHeight="1">
      <c r="A8" s="7" t="s">
        <v>25</v>
      </c>
      <c r="B8" s="42" t="s">
        <v>62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 s="22" customFormat="1" ht="69" customHeight="1">
      <c r="A9" s="7" t="s">
        <v>7</v>
      </c>
      <c r="B9" s="8" t="s">
        <v>64</v>
      </c>
      <c r="C9" s="19" t="s">
        <v>34</v>
      </c>
      <c r="D9" s="7">
        <v>0</v>
      </c>
      <c r="E9" s="7">
        <v>40</v>
      </c>
      <c r="F9" s="7"/>
      <c r="G9" s="7">
        <v>20</v>
      </c>
      <c r="H9" s="7"/>
      <c r="I9" s="7">
        <v>20</v>
      </c>
      <c r="J9" s="7"/>
      <c r="K9" s="7">
        <v>20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9" t="s">
        <v>73</v>
      </c>
      <c r="X9" s="19" t="s">
        <v>50</v>
      </c>
    </row>
    <row r="10" spans="1:24" s="22" customFormat="1" ht="69" customHeight="1">
      <c r="A10" s="7" t="s">
        <v>8</v>
      </c>
      <c r="B10" s="8" t="s">
        <v>66</v>
      </c>
      <c r="C10" s="19" t="s">
        <v>34</v>
      </c>
      <c r="D10" s="34">
        <v>6</v>
      </c>
      <c r="E10" s="34">
        <v>53</v>
      </c>
      <c r="F10" s="34"/>
      <c r="G10" s="34">
        <v>13</v>
      </c>
      <c r="H10" s="34"/>
      <c r="I10" s="34">
        <v>14</v>
      </c>
      <c r="J10" s="34"/>
      <c r="K10" s="34">
        <v>14</v>
      </c>
      <c r="L10" s="7"/>
      <c r="M10" s="9"/>
      <c r="N10" s="9"/>
      <c r="O10" s="9"/>
      <c r="P10" s="9"/>
      <c r="Q10" s="9"/>
      <c r="R10" s="9"/>
      <c r="S10" s="9"/>
      <c r="T10" s="9"/>
      <c r="U10" s="9"/>
      <c r="V10" s="9"/>
      <c r="W10" s="29" t="s">
        <v>73</v>
      </c>
      <c r="X10" s="19" t="s">
        <v>50</v>
      </c>
    </row>
    <row r="11" spans="1:24" ht="80.25" customHeight="1">
      <c r="A11" s="19" t="s">
        <v>28</v>
      </c>
      <c r="B11" s="30" t="s">
        <v>69</v>
      </c>
      <c r="C11" s="19" t="s">
        <v>34</v>
      </c>
      <c r="D11" s="19">
        <v>0</v>
      </c>
      <c r="E11" s="19">
        <v>100</v>
      </c>
      <c r="F11" s="32"/>
      <c r="G11" s="19">
        <v>0</v>
      </c>
      <c r="H11" s="19"/>
      <c r="I11" s="19">
        <v>0</v>
      </c>
      <c r="J11" s="19"/>
      <c r="K11" s="19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3" t="s">
        <v>43</v>
      </c>
      <c r="W11" s="29" t="s">
        <v>73</v>
      </c>
      <c r="X11" s="19" t="s">
        <v>50</v>
      </c>
    </row>
    <row r="12" spans="1:24" ht="80.25" customHeight="1">
      <c r="A12" s="19" t="s">
        <v>65</v>
      </c>
      <c r="B12" s="30" t="s">
        <v>70</v>
      </c>
      <c r="C12" s="19" t="s">
        <v>34</v>
      </c>
      <c r="D12" s="19">
        <v>0</v>
      </c>
      <c r="E12" s="19">
        <v>0</v>
      </c>
      <c r="F12" s="31"/>
      <c r="G12" s="19">
        <v>0</v>
      </c>
      <c r="H12" s="19"/>
      <c r="I12" s="19">
        <v>10</v>
      </c>
      <c r="J12" s="19"/>
      <c r="K12" s="19">
        <v>90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3" t="s">
        <v>43</v>
      </c>
      <c r="W12" s="29" t="s">
        <v>73</v>
      </c>
      <c r="X12" s="19" t="s">
        <v>50</v>
      </c>
    </row>
    <row r="13" spans="1:24" s="26" customFormat="1" ht="23.25" customHeight="1">
      <c r="A13" s="7" t="s">
        <v>26</v>
      </c>
      <c r="B13" s="42" t="s">
        <v>56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24" ht="23.25" customHeight="1">
      <c r="A14" s="7" t="s">
        <v>12</v>
      </c>
      <c r="B14" s="42" t="s">
        <v>39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s="26" customFormat="1" ht="23.25" customHeight="1" hidden="1">
      <c r="A15" s="7" t="s">
        <v>40</v>
      </c>
      <c r="B15" s="48" t="s">
        <v>41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1:24" s="26" customFormat="1" ht="78.75" customHeight="1">
      <c r="A16" s="7" t="s">
        <v>21</v>
      </c>
      <c r="B16" s="17" t="s">
        <v>68</v>
      </c>
      <c r="C16" s="35" t="s">
        <v>67</v>
      </c>
      <c r="D16" s="36">
        <v>0</v>
      </c>
      <c r="E16" s="36">
        <v>40</v>
      </c>
      <c r="F16" s="36"/>
      <c r="G16" s="36">
        <v>50</v>
      </c>
      <c r="H16" s="36"/>
      <c r="I16" s="36">
        <v>60</v>
      </c>
      <c r="J16" s="36"/>
      <c r="K16" s="36">
        <v>70</v>
      </c>
      <c r="L16" s="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9" t="s">
        <v>73</v>
      </c>
      <c r="X16" s="19" t="s">
        <v>50</v>
      </c>
    </row>
    <row r="17" spans="1:24" ht="66" customHeight="1">
      <c r="A17" s="7" t="s">
        <v>58</v>
      </c>
      <c r="B17" s="27" t="s">
        <v>37</v>
      </c>
      <c r="C17" s="37" t="s">
        <v>35</v>
      </c>
      <c r="D17" s="34">
        <v>2</v>
      </c>
      <c r="E17" s="34">
        <v>16</v>
      </c>
      <c r="F17" s="34"/>
      <c r="G17" s="34">
        <v>4</v>
      </c>
      <c r="H17" s="34"/>
      <c r="I17" s="34">
        <v>4</v>
      </c>
      <c r="J17" s="34"/>
      <c r="K17" s="34">
        <v>4</v>
      </c>
      <c r="L17" s="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 t="s">
        <v>73</v>
      </c>
      <c r="X17" s="7" t="s">
        <v>50</v>
      </c>
    </row>
    <row r="18" spans="1:24" ht="23.25" customHeight="1">
      <c r="A18" s="7" t="s">
        <v>15</v>
      </c>
      <c r="B18" s="42" t="s">
        <v>60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ht="78" customHeight="1">
      <c r="A19" s="7" t="s">
        <v>59</v>
      </c>
      <c r="B19" s="27" t="s">
        <v>71</v>
      </c>
      <c r="C19" s="28" t="s">
        <v>35</v>
      </c>
      <c r="D19" s="7">
        <v>0</v>
      </c>
      <c r="E19" s="7">
        <v>0</v>
      </c>
      <c r="F19" s="7"/>
      <c r="G19" s="7">
        <v>0</v>
      </c>
      <c r="H19" s="7"/>
      <c r="I19" s="7">
        <v>0</v>
      </c>
      <c r="J19" s="7"/>
      <c r="K19" s="7">
        <v>1</v>
      </c>
      <c r="L19" s="7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9" t="s">
        <v>73</v>
      </c>
      <c r="X19" s="19" t="s">
        <v>50</v>
      </c>
    </row>
  </sheetData>
  <sheetProtection/>
  <mergeCells count="22">
    <mergeCell ref="B18:X18"/>
    <mergeCell ref="U5:V5"/>
    <mergeCell ref="D4:V4"/>
    <mergeCell ref="B14:X14"/>
    <mergeCell ref="B15:X15"/>
    <mergeCell ref="A2:W2"/>
    <mergeCell ref="X4:X6"/>
    <mergeCell ref="K5:L5"/>
    <mergeCell ref="M5:N5"/>
    <mergeCell ref="O5:P5"/>
    <mergeCell ref="Q5:R5"/>
    <mergeCell ref="E5:F5"/>
    <mergeCell ref="I5:J5"/>
    <mergeCell ref="B4:B6"/>
    <mergeCell ref="C4:C6"/>
    <mergeCell ref="W4:W6"/>
    <mergeCell ref="A4:A6"/>
    <mergeCell ref="B13:X13"/>
    <mergeCell ref="S5:T5"/>
    <mergeCell ref="G5:H5"/>
    <mergeCell ref="B7:X7"/>
    <mergeCell ref="B8:X8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115" zoomScaleNormal="115" zoomScaleSheetLayoutView="115" zoomScalePageLayoutView="0" workbookViewId="0" topLeftCell="A1">
      <selection activeCell="A45" sqref="A45"/>
    </sheetView>
  </sheetViews>
  <sheetFormatPr defaultColWidth="9.140625" defaultRowHeight="15"/>
  <cols>
    <col min="1" max="1" width="21.8515625" style="0" customWidth="1"/>
    <col min="2" max="2" width="5.7109375" style="0" customWidth="1"/>
    <col min="3" max="3" width="15.7109375" style="0" customWidth="1"/>
    <col min="4" max="4" width="14.57421875" style="0" customWidth="1"/>
    <col min="5" max="5" width="14.7109375" style="0" customWidth="1"/>
    <col min="6" max="6" width="19.57421875" style="0" customWidth="1"/>
    <col min="7" max="11" width="7.8515625" style="0" hidden="1" customWidth="1"/>
  </cols>
  <sheetData>
    <row r="1" spans="6:8" ht="15.75">
      <c r="F1" s="33" t="s">
        <v>53</v>
      </c>
      <c r="G1" s="13"/>
      <c r="H1" s="12" t="s">
        <v>27</v>
      </c>
    </row>
    <row r="2" ht="15.75">
      <c r="G2" s="12"/>
    </row>
    <row r="3" spans="1:11" ht="18.75" customHeight="1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14"/>
    </row>
    <row r="5" spans="1:11" ht="30" customHeight="1">
      <c r="A5" s="51"/>
      <c r="B5" s="54"/>
      <c r="C5" s="57" t="s">
        <v>31</v>
      </c>
      <c r="D5" s="58"/>
      <c r="E5" s="58"/>
      <c r="F5" s="58"/>
      <c r="G5" s="58"/>
      <c r="H5" s="58"/>
      <c r="I5" s="58"/>
      <c r="J5" s="58"/>
      <c r="K5" s="59"/>
    </row>
    <row r="6" spans="1:11" ht="16.5" customHeight="1">
      <c r="A6" s="52"/>
      <c r="B6" s="55"/>
      <c r="C6" s="16" t="s">
        <v>6</v>
      </c>
      <c r="D6" s="16">
        <v>2014</v>
      </c>
      <c r="E6" s="16">
        <v>2015</v>
      </c>
      <c r="F6" s="16">
        <v>2016</v>
      </c>
      <c r="G6" s="16">
        <v>2017</v>
      </c>
      <c r="H6" s="16">
        <v>2018</v>
      </c>
      <c r="I6" s="16">
        <v>2019</v>
      </c>
      <c r="J6" s="16">
        <v>2020</v>
      </c>
      <c r="K6" s="5" t="s">
        <v>13</v>
      </c>
    </row>
    <row r="7" spans="1:11" s="1" customFormat="1" ht="16.5" customHeight="1">
      <c r="A7" s="53"/>
      <c r="B7" s="56"/>
      <c r="C7" s="15" t="s">
        <v>32</v>
      </c>
      <c r="D7" s="15" t="s">
        <v>32</v>
      </c>
      <c r="E7" s="15" t="s">
        <v>32</v>
      </c>
      <c r="F7" s="15" t="s">
        <v>32</v>
      </c>
      <c r="G7" s="15" t="s">
        <v>32</v>
      </c>
      <c r="H7" s="15" t="s">
        <v>32</v>
      </c>
      <c r="I7" s="15" t="s">
        <v>32</v>
      </c>
      <c r="J7" s="15" t="s">
        <v>32</v>
      </c>
      <c r="K7" s="15" t="s">
        <v>32</v>
      </c>
    </row>
    <row r="8" spans="1:11" ht="16.5" customHeight="1">
      <c r="A8" s="60" t="s">
        <v>38</v>
      </c>
      <c r="B8" s="6" t="s">
        <v>6</v>
      </c>
      <c r="C8" s="20">
        <f>D8+E8+F8</f>
        <v>27509000</v>
      </c>
      <c r="D8" s="21">
        <f>D13</f>
        <v>1020000</v>
      </c>
      <c r="E8" s="21">
        <f>E13</f>
        <v>5520000</v>
      </c>
      <c r="F8" s="21">
        <f>F13</f>
        <v>20969000</v>
      </c>
      <c r="G8" s="4"/>
      <c r="H8" s="6"/>
      <c r="I8" s="6"/>
      <c r="J8" s="6"/>
      <c r="K8" s="6"/>
    </row>
    <row r="9" spans="1:11" ht="16.5" customHeight="1">
      <c r="A9" s="60"/>
      <c r="B9" s="4" t="s">
        <v>4</v>
      </c>
      <c r="C9" s="20">
        <f>D9+E9+F9</f>
        <v>27509000</v>
      </c>
      <c r="D9" s="21">
        <f aca="true" t="shared" si="0" ref="D9:F12">D14</f>
        <v>1020000</v>
      </c>
      <c r="E9" s="21">
        <f t="shared" si="0"/>
        <v>5520000</v>
      </c>
      <c r="F9" s="21">
        <f t="shared" si="0"/>
        <v>20969000</v>
      </c>
      <c r="G9" s="4"/>
      <c r="H9" s="6"/>
      <c r="I9" s="6"/>
      <c r="J9" s="6"/>
      <c r="K9" s="6"/>
    </row>
    <row r="10" spans="1:11" ht="16.5" customHeight="1">
      <c r="A10" s="60"/>
      <c r="B10" s="4" t="s">
        <v>2</v>
      </c>
      <c r="C10" s="20">
        <f>D10+E10+F10</f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4"/>
      <c r="H10" s="6"/>
      <c r="I10" s="6"/>
      <c r="J10" s="6"/>
      <c r="K10" s="6"/>
    </row>
    <row r="11" spans="1:11" ht="16.5" customHeight="1">
      <c r="A11" s="60"/>
      <c r="B11" s="4" t="s">
        <v>3</v>
      </c>
      <c r="C11" s="20">
        <f>D11+E11+F11</f>
        <v>0</v>
      </c>
      <c r="D11" s="21">
        <f t="shared" si="0"/>
        <v>0</v>
      </c>
      <c r="E11" s="21">
        <f t="shared" si="0"/>
        <v>0</v>
      </c>
      <c r="F11" s="21">
        <f t="shared" si="0"/>
        <v>0</v>
      </c>
      <c r="G11" s="4"/>
      <c r="H11" s="6"/>
      <c r="I11" s="6"/>
      <c r="J11" s="6"/>
      <c r="K11" s="6"/>
    </row>
    <row r="12" spans="1:11" ht="16.5" customHeight="1">
      <c r="A12" s="60"/>
      <c r="B12" s="4" t="s">
        <v>5</v>
      </c>
      <c r="C12" s="20">
        <f>D12+E12+F12</f>
        <v>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4"/>
      <c r="H12" s="6"/>
      <c r="I12" s="6"/>
      <c r="J12" s="6"/>
      <c r="K12" s="6"/>
    </row>
    <row r="13" spans="1:11" ht="16.5" customHeight="1">
      <c r="A13" s="60" t="s">
        <v>50</v>
      </c>
      <c r="B13" s="6" t="s">
        <v>6</v>
      </c>
      <c r="C13" s="20">
        <f>C14+C15+C16+C17</f>
        <v>27509000</v>
      </c>
      <c r="D13" s="20">
        <f>D14+D15+D16+D17</f>
        <v>1020000</v>
      </c>
      <c r="E13" s="20">
        <f>E14+E15+E16+E17</f>
        <v>5520000</v>
      </c>
      <c r="F13" s="20">
        <f>F14+F15+F16+F17</f>
        <v>20969000</v>
      </c>
      <c r="G13" s="21">
        <f>G18+G23</f>
        <v>5469000</v>
      </c>
      <c r="H13" s="6"/>
      <c r="I13" s="6"/>
      <c r="J13" s="6"/>
      <c r="K13" s="6"/>
    </row>
    <row r="14" spans="1:11" ht="16.5" customHeight="1">
      <c r="A14" s="60"/>
      <c r="B14" s="4" t="s">
        <v>4</v>
      </c>
      <c r="C14" s="20">
        <f>D14+E14+F14</f>
        <v>27509000</v>
      </c>
      <c r="D14" s="21">
        <f>'Пр.3'!F8</f>
        <v>1020000</v>
      </c>
      <c r="E14" s="21">
        <f>'Пр.3'!F9</f>
        <v>5520000</v>
      </c>
      <c r="F14" s="21">
        <f>'Пр.3'!F10</f>
        <v>20969000</v>
      </c>
      <c r="G14" s="21">
        <f>G19+G24</f>
        <v>5469000</v>
      </c>
      <c r="H14" s="6"/>
      <c r="I14" s="6"/>
      <c r="J14" s="6"/>
      <c r="K14" s="6"/>
    </row>
    <row r="15" spans="1:11" ht="16.5" customHeight="1">
      <c r="A15" s="60"/>
      <c r="B15" s="4" t="s">
        <v>2</v>
      </c>
      <c r="C15" s="20">
        <f aca="true" t="shared" si="1" ref="C15:C27">D15+E15+F15</f>
        <v>0</v>
      </c>
      <c r="D15" s="21">
        <f aca="true" t="shared" si="2" ref="D15:F17">D20+D25</f>
        <v>0</v>
      </c>
      <c r="E15" s="21">
        <f t="shared" si="2"/>
        <v>0</v>
      </c>
      <c r="F15" s="21">
        <f t="shared" si="2"/>
        <v>0</v>
      </c>
      <c r="G15" s="21">
        <f>G20+G25</f>
        <v>0</v>
      </c>
      <c r="H15" s="6"/>
      <c r="I15" s="6"/>
      <c r="J15" s="6"/>
      <c r="K15" s="6"/>
    </row>
    <row r="16" spans="1:11" ht="16.5" customHeight="1">
      <c r="A16" s="60"/>
      <c r="B16" s="4" t="s">
        <v>3</v>
      </c>
      <c r="C16" s="20">
        <f t="shared" si="1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>G21+G26</f>
        <v>0</v>
      </c>
      <c r="H16" s="6"/>
      <c r="I16" s="6"/>
      <c r="J16" s="6"/>
      <c r="K16" s="6"/>
    </row>
    <row r="17" spans="1:11" ht="16.5" customHeight="1">
      <c r="A17" s="60"/>
      <c r="B17" s="4" t="s">
        <v>5</v>
      </c>
      <c r="C17" s="20">
        <f t="shared" si="1"/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>G22+G27</f>
        <v>0</v>
      </c>
      <c r="H17" s="6"/>
      <c r="I17" s="6"/>
      <c r="J17" s="6"/>
      <c r="K17" s="6"/>
    </row>
    <row r="18" spans="1:11" ht="16.5" customHeight="1" hidden="1">
      <c r="A18" s="60" t="s">
        <v>44</v>
      </c>
      <c r="B18" s="6" t="s">
        <v>6</v>
      </c>
      <c r="C18" s="20">
        <f t="shared" si="1"/>
        <v>3009000</v>
      </c>
      <c r="D18" s="21">
        <f>D19+D20+D21+D22</f>
        <v>1020000</v>
      </c>
      <c r="E18" s="21">
        <f>E19+E20+E21+E22</f>
        <v>1020000</v>
      </c>
      <c r="F18" s="21">
        <f>F19+F20+F21+F22</f>
        <v>969000</v>
      </c>
      <c r="G18" s="21">
        <f>G19+G20+G21+G22</f>
        <v>5469000</v>
      </c>
      <c r="H18" s="6"/>
      <c r="I18" s="6"/>
      <c r="J18" s="6"/>
      <c r="K18" s="6"/>
    </row>
    <row r="19" spans="1:11" ht="16.5" customHeight="1" hidden="1">
      <c r="A19" s="60"/>
      <c r="B19" s="4" t="s">
        <v>4</v>
      </c>
      <c r="C19" s="20">
        <f t="shared" si="1"/>
        <v>3009000</v>
      </c>
      <c r="D19" s="21">
        <v>1020000</v>
      </c>
      <c r="E19" s="21">
        <v>1020000</v>
      </c>
      <c r="F19" s="21">
        <v>969000</v>
      </c>
      <c r="G19" s="21">
        <v>5469000</v>
      </c>
      <c r="H19" s="6"/>
      <c r="I19" s="6"/>
      <c r="J19" s="6"/>
      <c r="K19" s="6"/>
    </row>
    <row r="20" spans="1:11" ht="16.5" customHeight="1" hidden="1">
      <c r="A20" s="60"/>
      <c r="B20" s="4" t="s">
        <v>2</v>
      </c>
      <c r="C20" s="20">
        <f t="shared" si="1"/>
        <v>0</v>
      </c>
      <c r="D20" s="21">
        <v>0</v>
      </c>
      <c r="E20" s="21">
        <v>0</v>
      </c>
      <c r="F20" s="21">
        <v>0</v>
      </c>
      <c r="G20" s="21"/>
      <c r="H20" s="6"/>
      <c r="I20" s="6"/>
      <c r="J20" s="6"/>
      <c r="K20" s="6"/>
    </row>
    <row r="21" spans="1:11" ht="16.5" customHeight="1" hidden="1">
      <c r="A21" s="60"/>
      <c r="B21" s="4" t="s">
        <v>3</v>
      </c>
      <c r="C21" s="20">
        <f t="shared" si="1"/>
        <v>0</v>
      </c>
      <c r="D21" s="21">
        <v>0</v>
      </c>
      <c r="E21" s="21">
        <v>0</v>
      </c>
      <c r="F21" s="21">
        <v>0</v>
      </c>
      <c r="G21" s="21"/>
      <c r="H21" s="6"/>
      <c r="I21" s="6"/>
      <c r="J21" s="6"/>
      <c r="K21" s="6"/>
    </row>
    <row r="22" spans="1:11" ht="16.5" customHeight="1" hidden="1">
      <c r="A22" s="60"/>
      <c r="B22" s="4" t="s">
        <v>5</v>
      </c>
      <c r="C22" s="20">
        <f t="shared" si="1"/>
        <v>0</v>
      </c>
      <c r="D22" s="21">
        <v>0</v>
      </c>
      <c r="E22" s="21">
        <v>0</v>
      </c>
      <c r="F22" s="21">
        <v>0</v>
      </c>
      <c r="G22" s="21"/>
      <c r="H22" s="6"/>
      <c r="I22" s="6"/>
      <c r="J22" s="6"/>
      <c r="K22" s="6"/>
    </row>
    <row r="23" spans="1:7" ht="15" hidden="1">
      <c r="A23" s="60" t="s">
        <v>46</v>
      </c>
      <c r="B23" s="6" t="s">
        <v>6</v>
      </c>
      <c r="C23" s="20">
        <f t="shared" si="1"/>
        <v>24500000</v>
      </c>
      <c r="D23" s="21">
        <f>D24+D25+D26+D27</f>
        <v>10000000</v>
      </c>
      <c r="E23" s="21">
        <f>E24+E25+E26+E27</f>
        <v>10000000</v>
      </c>
      <c r="F23" s="21">
        <f>F24+F25+F26+F27</f>
        <v>4500000</v>
      </c>
      <c r="G23" s="21">
        <f>G24+G25+G26+G27</f>
        <v>0</v>
      </c>
    </row>
    <row r="24" spans="1:7" ht="15" hidden="1">
      <c r="A24" s="60"/>
      <c r="B24" s="4" t="s">
        <v>4</v>
      </c>
      <c r="C24" s="20">
        <f t="shared" si="1"/>
        <v>24500000</v>
      </c>
      <c r="D24" s="21">
        <v>10000000</v>
      </c>
      <c r="E24" s="21">
        <v>10000000</v>
      </c>
      <c r="F24" s="21">
        <v>4500000</v>
      </c>
      <c r="G24" s="21"/>
    </row>
    <row r="25" spans="1:7" ht="15" hidden="1">
      <c r="A25" s="60"/>
      <c r="B25" s="4" t="s">
        <v>2</v>
      </c>
      <c r="C25" s="20">
        <f t="shared" si="1"/>
        <v>0</v>
      </c>
      <c r="D25" s="21">
        <v>0</v>
      </c>
      <c r="E25" s="21">
        <v>0</v>
      </c>
      <c r="F25" s="21">
        <v>0</v>
      </c>
      <c r="G25" s="21"/>
    </row>
    <row r="26" spans="1:7" ht="15" hidden="1">
      <c r="A26" s="60"/>
      <c r="B26" s="4" t="s">
        <v>3</v>
      </c>
      <c r="C26" s="20">
        <f t="shared" si="1"/>
        <v>0</v>
      </c>
      <c r="D26" s="21">
        <v>0</v>
      </c>
      <c r="E26" s="21">
        <v>0</v>
      </c>
      <c r="F26" s="21">
        <v>0</v>
      </c>
      <c r="G26" s="21"/>
    </row>
    <row r="27" spans="1:7" ht="15" hidden="1">
      <c r="A27" s="60"/>
      <c r="B27" s="4" t="s">
        <v>5</v>
      </c>
      <c r="C27" s="20">
        <f t="shared" si="1"/>
        <v>0</v>
      </c>
      <c r="D27" s="21">
        <v>0</v>
      </c>
      <c r="E27" s="21">
        <v>0</v>
      </c>
      <c r="F27" s="21">
        <v>0</v>
      </c>
      <c r="G27" s="21"/>
    </row>
    <row r="30" ht="15">
      <c r="D30" s="38"/>
    </row>
  </sheetData>
  <sheetProtection/>
  <mergeCells count="8">
    <mergeCell ref="A3:J3"/>
    <mergeCell ref="A5:A7"/>
    <mergeCell ref="B5:B7"/>
    <mergeCell ref="C5:K5"/>
    <mergeCell ref="A23:A27"/>
    <mergeCell ref="A18:A22"/>
    <mergeCell ref="A13:A17"/>
    <mergeCell ref="A8:A12"/>
  </mergeCells>
  <printOptions/>
  <pageMargins left="0.7" right="0.7" top="0.33" bottom="0.16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15" zoomScaleNormal="115" zoomScaleSheetLayoutView="115" zoomScalePageLayoutView="0" workbookViewId="0" topLeftCell="A13">
      <selection activeCell="C27" sqref="C27:C30"/>
    </sheetView>
  </sheetViews>
  <sheetFormatPr defaultColWidth="9.140625" defaultRowHeight="15"/>
  <cols>
    <col min="1" max="1" width="5.57421875" style="3" customWidth="1"/>
    <col min="2" max="2" width="33.8515625" style="0" customWidth="1"/>
    <col min="4" max="4" width="9.140625" style="1" customWidth="1"/>
    <col min="5" max="5" width="10.00390625" style="0" customWidth="1"/>
    <col min="6" max="6" width="12.140625" style="0" customWidth="1"/>
    <col min="7" max="7" width="9.8515625" style="0" customWidth="1"/>
    <col min="8" max="8" width="10.57421875" style="0" customWidth="1"/>
    <col min="9" max="9" width="12.57421875" style="0" customWidth="1"/>
    <col min="10" max="10" width="20.57421875" style="0" customWidth="1"/>
    <col min="11" max="11" width="14.00390625" style="0" customWidth="1"/>
  </cols>
  <sheetData>
    <row r="1" spans="1:11" ht="15">
      <c r="A1"/>
      <c r="D1"/>
      <c r="K1" s="13" t="s">
        <v>51</v>
      </c>
    </row>
    <row r="2" spans="1:6" ht="15.75">
      <c r="A2"/>
      <c r="D2"/>
      <c r="F2" s="12"/>
    </row>
    <row r="3" spans="1:12" ht="18.75" customHeight="1">
      <c r="A3" s="50" t="s">
        <v>54</v>
      </c>
      <c r="B3" s="50"/>
      <c r="C3" s="50"/>
      <c r="D3" s="50"/>
      <c r="E3" s="50"/>
      <c r="F3" s="50"/>
      <c r="G3" s="50"/>
      <c r="H3" s="50"/>
      <c r="I3" s="50"/>
      <c r="J3" s="50"/>
      <c r="K3" s="14"/>
      <c r="L3" s="14"/>
    </row>
    <row r="4" spans="1:4" ht="15.75" thickBot="1">
      <c r="A4"/>
      <c r="D4"/>
    </row>
    <row r="5" spans="1:11" ht="15">
      <c r="A5" s="64" t="s">
        <v>0</v>
      </c>
      <c r="B5" s="65" t="s">
        <v>57</v>
      </c>
      <c r="C5" s="65" t="s">
        <v>14</v>
      </c>
      <c r="D5" s="65" t="s">
        <v>33</v>
      </c>
      <c r="E5" s="65"/>
      <c r="F5" s="65"/>
      <c r="G5" s="65"/>
      <c r="H5" s="65"/>
      <c r="I5" s="65"/>
      <c r="J5" s="69" t="s">
        <v>22</v>
      </c>
      <c r="K5" s="73" t="s">
        <v>9</v>
      </c>
    </row>
    <row r="6" spans="1:11" ht="22.5">
      <c r="A6" s="63"/>
      <c r="B6" s="66"/>
      <c r="C6" s="66"/>
      <c r="D6" s="2" t="s">
        <v>1</v>
      </c>
      <c r="E6" s="2" t="s">
        <v>6</v>
      </c>
      <c r="F6" s="2" t="s">
        <v>4</v>
      </c>
      <c r="G6" s="2" t="s">
        <v>2</v>
      </c>
      <c r="H6" s="2" t="s">
        <v>3</v>
      </c>
      <c r="I6" s="2" t="s">
        <v>5</v>
      </c>
      <c r="J6" s="70"/>
      <c r="K6" s="74"/>
    </row>
    <row r="7" spans="1:11" ht="25.5" customHeight="1">
      <c r="A7" s="63"/>
      <c r="B7" s="67" t="s">
        <v>55</v>
      </c>
      <c r="C7" s="66" t="s">
        <v>76</v>
      </c>
      <c r="D7" s="2" t="s">
        <v>6</v>
      </c>
      <c r="E7" s="25">
        <f>F7</f>
        <v>27509000</v>
      </c>
      <c r="F7" s="25">
        <f>F8+F9+F10</f>
        <v>27509000</v>
      </c>
      <c r="G7" s="25">
        <f>G8+G9+G10</f>
        <v>0</v>
      </c>
      <c r="H7" s="25">
        <f>H8+H9+H10</f>
        <v>0</v>
      </c>
      <c r="I7" s="25">
        <f>I8+I9+I10</f>
        <v>0</v>
      </c>
      <c r="J7" s="61"/>
      <c r="K7" s="71"/>
    </row>
    <row r="8" spans="1:11" ht="25.5" customHeight="1">
      <c r="A8" s="63"/>
      <c r="B8" s="67"/>
      <c r="C8" s="66"/>
      <c r="D8" s="2">
        <v>2014</v>
      </c>
      <c r="E8" s="25">
        <f aca="true" t="shared" si="0" ref="E8:E26">F8</f>
        <v>1020000</v>
      </c>
      <c r="F8" s="25">
        <f aca="true" t="shared" si="1" ref="F8:I10">F12+F24</f>
        <v>1020000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62"/>
      <c r="K8" s="72"/>
    </row>
    <row r="9" spans="1:11" ht="25.5" customHeight="1">
      <c r="A9" s="63"/>
      <c r="B9" s="67"/>
      <c r="C9" s="66"/>
      <c r="D9" s="2">
        <v>2015</v>
      </c>
      <c r="E9" s="25">
        <f t="shared" si="0"/>
        <v>5520000</v>
      </c>
      <c r="F9" s="25">
        <f t="shared" si="1"/>
        <v>5520000</v>
      </c>
      <c r="G9" s="25">
        <f t="shared" si="1"/>
        <v>0</v>
      </c>
      <c r="H9" s="25">
        <f t="shared" si="1"/>
        <v>0</v>
      </c>
      <c r="I9" s="25">
        <f t="shared" si="1"/>
        <v>0</v>
      </c>
      <c r="J9" s="62"/>
      <c r="K9" s="72"/>
    </row>
    <row r="10" spans="1:11" ht="25.5" customHeight="1">
      <c r="A10" s="63"/>
      <c r="B10" s="67"/>
      <c r="C10" s="66"/>
      <c r="D10" s="2">
        <v>2016</v>
      </c>
      <c r="E10" s="25">
        <f t="shared" si="0"/>
        <v>20969000</v>
      </c>
      <c r="F10" s="25">
        <f t="shared" si="1"/>
        <v>20969000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62"/>
      <c r="K10" s="72"/>
    </row>
    <row r="11" spans="1:11" ht="25.5" customHeight="1">
      <c r="A11" s="63" t="s">
        <v>10</v>
      </c>
      <c r="B11" s="68" t="s">
        <v>47</v>
      </c>
      <c r="C11" s="66" t="s">
        <v>76</v>
      </c>
      <c r="D11" s="2" t="s">
        <v>6</v>
      </c>
      <c r="E11" s="25">
        <f t="shared" si="0"/>
        <v>3009000</v>
      </c>
      <c r="F11" s="25">
        <f>F15+F19</f>
        <v>3009000</v>
      </c>
      <c r="G11" s="25">
        <f>G27</f>
        <v>0</v>
      </c>
      <c r="H11" s="25">
        <f>H27</f>
        <v>0</v>
      </c>
      <c r="I11" s="25">
        <f>I27</f>
        <v>0</v>
      </c>
      <c r="J11" s="61"/>
      <c r="K11" s="71"/>
    </row>
    <row r="12" spans="1:11" ht="25.5" customHeight="1">
      <c r="A12" s="63"/>
      <c r="B12" s="68"/>
      <c r="C12" s="66"/>
      <c r="D12" s="2">
        <v>2014</v>
      </c>
      <c r="E12" s="25">
        <f t="shared" si="0"/>
        <v>1020000</v>
      </c>
      <c r="F12" s="25">
        <f>F16+F20</f>
        <v>1020000</v>
      </c>
      <c r="G12" s="25">
        <f>G16+G20</f>
        <v>0</v>
      </c>
      <c r="H12" s="25">
        <f>H16+H20</f>
        <v>0</v>
      </c>
      <c r="I12" s="25">
        <f>I16+I20</f>
        <v>0</v>
      </c>
      <c r="J12" s="62"/>
      <c r="K12" s="72"/>
    </row>
    <row r="13" spans="1:11" ht="25.5" customHeight="1">
      <c r="A13" s="63"/>
      <c r="B13" s="68"/>
      <c r="C13" s="66"/>
      <c r="D13" s="2">
        <v>2015</v>
      </c>
      <c r="E13" s="25">
        <f t="shared" si="0"/>
        <v>1020000</v>
      </c>
      <c r="F13" s="25">
        <f aca="true" t="shared" si="2" ref="F13:I14">F17+F21</f>
        <v>1020000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62"/>
      <c r="K13" s="72"/>
    </row>
    <row r="14" spans="1:11" ht="25.5" customHeight="1">
      <c r="A14" s="63"/>
      <c r="B14" s="68"/>
      <c r="C14" s="66"/>
      <c r="D14" s="2">
        <v>2016</v>
      </c>
      <c r="E14" s="25">
        <f t="shared" si="0"/>
        <v>969000</v>
      </c>
      <c r="F14" s="25">
        <f t="shared" si="2"/>
        <v>969000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62"/>
      <c r="K14" s="72"/>
    </row>
    <row r="15" spans="1:11" ht="25.5" customHeight="1">
      <c r="A15" s="63" t="s">
        <v>7</v>
      </c>
      <c r="B15" s="68" t="s">
        <v>42</v>
      </c>
      <c r="C15" s="66" t="s">
        <v>76</v>
      </c>
      <c r="D15" s="2" t="s">
        <v>6</v>
      </c>
      <c r="E15" s="25">
        <f aca="true" t="shared" si="3" ref="E15:E22">F15</f>
        <v>1239000</v>
      </c>
      <c r="F15" s="25">
        <f>F16+F17+F18</f>
        <v>1239000</v>
      </c>
      <c r="G15" s="25">
        <f>G16+G17+G18</f>
        <v>0</v>
      </c>
      <c r="H15" s="25">
        <f>H16+H17+H18</f>
        <v>0</v>
      </c>
      <c r="I15" s="25">
        <f>I16+I17+I18</f>
        <v>0</v>
      </c>
      <c r="J15" s="77" t="s">
        <v>74</v>
      </c>
      <c r="K15" s="75" t="s">
        <v>63</v>
      </c>
    </row>
    <row r="16" spans="1:11" ht="25.5" customHeight="1">
      <c r="A16" s="63"/>
      <c r="B16" s="68"/>
      <c r="C16" s="66"/>
      <c r="D16" s="2">
        <v>2014</v>
      </c>
      <c r="E16" s="25">
        <f t="shared" si="3"/>
        <v>420000</v>
      </c>
      <c r="F16" s="25">
        <v>420000</v>
      </c>
      <c r="G16" s="25">
        <v>0</v>
      </c>
      <c r="H16" s="25">
        <v>0</v>
      </c>
      <c r="I16" s="25">
        <v>0</v>
      </c>
      <c r="J16" s="78"/>
      <c r="K16" s="76"/>
    </row>
    <row r="17" spans="1:11" ht="25.5" customHeight="1">
      <c r="A17" s="63"/>
      <c r="B17" s="68"/>
      <c r="C17" s="66"/>
      <c r="D17" s="2">
        <v>2015</v>
      </c>
      <c r="E17" s="25">
        <f t="shared" si="3"/>
        <v>420000</v>
      </c>
      <c r="F17" s="25">
        <v>420000</v>
      </c>
      <c r="G17" s="25">
        <v>0</v>
      </c>
      <c r="H17" s="25">
        <v>0</v>
      </c>
      <c r="I17" s="25">
        <v>0</v>
      </c>
      <c r="J17" s="78"/>
      <c r="K17" s="76"/>
    </row>
    <row r="18" spans="1:11" ht="25.5" customHeight="1">
      <c r="A18" s="63"/>
      <c r="B18" s="68"/>
      <c r="C18" s="66"/>
      <c r="D18" s="2">
        <v>2016</v>
      </c>
      <c r="E18" s="25">
        <f t="shared" si="3"/>
        <v>399000</v>
      </c>
      <c r="F18" s="25">
        <v>399000</v>
      </c>
      <c r="G18" s="25">
        <v>0</v>
      </c>
      <c r="H18" s="25">
        <v>0</v>
      </c>
      <c r="I18" s="25">
        <v>0</v>
      </c>
      <c r="J18" s="79"/>
      <c r="K18" s="76"/>
    </row>
    <row r="19" spans="1:11" ht="25.5" customHeight="1">
      <c r="A19" s="63" t="s">
        <v>8</v>
      </c>
      <c r="B19" s="68" t="s">
        <v>72</v>
      </c>
      <c r="C19" s="66" t="s">
        <v>76</v>
      </c>
      <c r="D19" s="2" t="s">
        <v>6</v>
      </c>
      <c r="E19" s="25">
        <f t="shared" si="3"/>
        <v>1770000</v>
      </c>
      <c r="F19" s="25">
        <f>F20+F21+F22</f>
        <v>1770000</v>
      </c>
      <c r="G19" s="25">
        <f>G20+G21+G22</f>
        <v>0</v>
      </c>
      <c r="H19" s="25">
        <f>H20+H21+H22</f>
        <v>0</v>
      </c>
      <c r="I19" s="25">
        <f>I20+I21+I22</f>
        <v>0</v>
      </c>
      <c r="J19" s="77" t="s">
        <v>74</v>
      </c>
      <c r="K19" s="80" t="s">
        <v>63</v>
      </c>
    </row>
    <row r="20" spans="1:11" ht="25.5" customHeight="1">
      <c r="A20" s="63"/>
      <c r="B20" s="68"/>
      <c r="C20" s="66"/>
      <c r="D20" s="2">
        <v>2014</v>
      </c>
      <c r="E20" s="25">
        <f t="shared" si="3"/>
        <v>600000</v>
      </c>
      <c r="F20" s="25">
        <v>600000</v>
      </c>
      <c r="G20" s="25">
        <v>0</v>
      </c>
      <c r="H20" s="25">
        <v>0</v>
      </c>
      <c r="I20" s="25">
        <v>0</v>
      </c>
      <c r="J20" s="78"/>
      <c r="K20" s="80"/>
    </row>
    <row r="21" spans="1:11" ht="25.5" customHeight="1">
      <c r="A21" s="63"/>
      <c r="B21" s="68"/>
      <c r="C21" s="66"/>
      <c r="D21" s="2">
        <v>2015</v>
      </c>
      <c r="E21" s="25">
        <f t="shared" si="3"/>
        <v>600000</v>
      </c>
      <c r="F21" s="25">
        <v>600000</v>
      </c>
      <c r="G21" s="25">
        <v>0</v>
      </c>
      <c r="H21" s="25">
        <v>0</v>
      </c>
      <c r="I21" s="25">
        <v>0</v>
      </c>
      <c r="J21" s="78"/>
      <c r="K21" s="80"/>
    </row>
    <row r="22" spans="1:11" ht="25.5" customHeight="1">
      <c r="A22" s="63"/>
      <c r="B22" s="68"/>
      <c r="C22" s="66"/>
      <c r="D22" s="2">
        <v>2016</v>
      </c>
      <c r="E22" s="25">
        <f t="shared" si="3"/>
        <v>570000</v>
      </c>
      <c r="F22" s="25">
        <v>570000</v>
      </c>
      <c r="G22" s="25">
        <v>0</v>
      </c>
      <c r="H22" s="25">
        <v>0</v>
      </c>
      <c r="I22" s="25">
        <v>0</v>
      </c>
      <c r="J22" s="79"/>
      <c r="K22" s="80"/>
    </row>
    <row r="23" spans="1:11" ht="25.5" customHeight="1">
      <c r="A23" s="63" t="s">
        <v>11</v>
      </c>
      <c r="B23" s="68" t="s">
        <v>61</v>
      </c>
      <c r="C23" s="66" t="s">
        <v>76</v>
      </c>
      <c r="D23" s="2" t="s">
        <v>6</v>
      </c>
      <c r="E23" s="25">
        <f t="shared" si="0"/>
        <v>24500000</v>
      </c>
      <c r="F23" s="25">
        <f>F24+F25+F26</f>
        <v>24500000</v>
      </c>
      <c r="G23" s="25">
        <f>G15+G19</f>
        <v>0</v>
      </c>
      <c r="H23" s="25">
        <f>H15+H19</f>
        <v>0</v>
      </c>
      <c r="I23" s="25">
        <f>I15+I19</f>
        <v>0</v>
      </c>
      <c r="J23" s="77"/>
      <c r="K23" s="75"/>
    </row>
    <row r="24" spans="1:11" ht="25.5" customHeight="1">
      <c r="A24" s="63"/>
      <c r="B24" s="68"/>
      <c r="C24" s="66"/>
      <c r="D24" s="2">
        <v>2014</v>
      </c>
      <c r="E24" s="25">
        <f t="shared" si="0"/>
        <v>0</v>
      </c>
      <c r="F24" s="25">
        <f>F28</f>
        <v>0</v>
      </c>
      <c r="G24" s="25">
        <f>G28</f>
        <v>0</v>
      </c>
      <c r="H24" s="25">
        <f>H28</f>
        <v>0</v>
      </c>
      <c r="I24" s="25">
        <f>I28</f>
        <v>0</v>
      </c>
      <c r="J24" s="78"/>
      <c r="K24" s="76"/>
    </row>
    <row r="25" spans="1:11" ht="25.5" customHeight="1">
      <c r="A25" s="63"/>
      <c r="B25" s="68"/>
      <c r="C25" s="66"/>
      <c r="D25" s="2">
        <v>2015</v>
      </c>
      <c r="E25" s="25">
        <f t="shared" si="0"/>
        <v>4500000</v>
      </c>
      <c r="F25" s="25">
        <f>F29</f>
        <v>4500000</v>
      </c>
      <c r="G25" s="25">
        <f aca="true" t="shared" si="4" ref="G25:I26">G29</f>
        <v>0</v>
      </c>
      <c r="H25" s="25">
        <f t="shared" si="4"/>
        <v>0</v>
      </c>
      <c r="I25" s="25">
        <f t="shared" si="4"/>
        <v>0</v>
      </c>
      <c r="J25" s="78"/>
      <c r="K25" s="76"/>
    </row>
    <row r="26" spans="1:11" ht="25.5" customHeight="1">
      <c r="A26" s="63"/>
      <c r="B26" s="68"/>
      <c r="C26" s="66"/>
      <c r="D26" s="2">
        <v>2016</v>
      </c>
      <c r="E26" s="25">
        <f t="shared" si="0"/>
        <v>20000000</v>
      </c>
      <c r="F26" s="25">
        <f>F30</f>
        <v>20000000</v>
      </c>
      <c r="G26" s="25">
        <f t="shared" si="4"/>
        <v>0</v>
      </c>
      <c r="H26" s="25">
        <f t="shared" si="4"/>
        <v>0</v>
      </c>
      <c r="I26" s="25">
        <f t="shared" si="4"/>
        <v>0</v>
      </c>
      <c r="J26" s="78"/>
      <c r="K26" s="76"/>
    </row>
    <row r="27" spans="1:11" ht="25.5" customHeight="1">
      <c r="A27" s="63" t="s">
        <v>12</v>
      </c>
      <c r="B27" s="68" t="s">
        <v>45</v>
      </c>
      <c r="C27" s="66" t="s">
        <v>76</v>
      </c>
      <c r="D27" s="2" t="s">
        <v>6</v>
      </c>
      <c r="E27" s="25">
        <f>F27</f>
        <v>24500000</v>
      </c>
      <c r="F27" s="25">
        <f>F28+F29+F30</f>
        <v>24500000</v>
      </c>
      <c r="G27" s="25">
        <f>G28+G29+G30</f>
        <v>0</v>
      </c>
      <c r="H27" s="25">
        <f>H28+H29+H30</f>
        <v>0</v>
      </c>
      <c r="I27" s="25">
        <f>I28+I29+I30</f>
        <v>0</v>
      </c>
      <c r="J27" s="77" t="s">
        <v>75</v>
      </c>
      <c r="K27" s="75" t="s">
        <v>63</v>
      </c>
    </row>
    <row r="28" spans="1:11" ht="25.5" customHeight="1">
      <c r="A28" s="63"/>
      <c r="B28" s="68"/>
      <c r="C28" s="66"/>
      <c r="D28" s="2">
        <v>2014</v>
      </c>
      <c r="E28" s="25">
        <f>F28</f>
        <v>0</v>
      </c>
      <c r="F28" s="25">
        <v>0</v>
      </c>
      <c r="G28" s="25">
        <v>0</v>
      </c>
      <c r="H28" s="25">
        <v>0</v>
      </c>
      <c r="I28" s="25">
        <v>0</v>
      </c>
      <c r="J28" s="78"/>
      <c r="K28" s="76"/>
    </row>
    <row r="29" spans="1:11" ht="25.5" customHeight="1">
      <c r="A29" s="63"/>
      <c r="B29" s="68"/>
      <c r="C29" s="66"/>
      <c r="D29" s="2">
        <v>2015</v>
      </c>
      <c r="E29" s="25">
        <f>F29</f>
        <v>4500000</v>
      </c>
      <c r="F29" s="25">
        <v>4500000</v>
      </c>
      <c r="G29" s="25">
        <v>0</v>
      </c>
      <c r="H29" s="25">
        <v>0</v>
      </c>
      <c r="I29" s="25">
        <v>0</v>
      </c>
      <c r="J29" s="78"/>
      <c r="K29" s="76"/>
    </row>
    <row r="30" spans="1:11" ht="25.5" customHeight="1">
      <c r="A30" s="63"/>
      <c r="B30" s="68"/>
      <c r="C30" s="66"/>
      <c r="D30" s="2">
        <v>2016</v>
      </c>
      <c r="E30" s="25">
        <f>F30</f>
        <v>20000000</v>
      </c>
      <c r="F30" s="25">
        <v>20000000</v>
      </c>
      <c r="G30" s="25">
        <v>0</v>
      </c>
      <c r="H30" s="25">
        <v>0</v>
      </c>
      <c r="I30" s="25">
        <v>0</v>
      </c>
      <c r="J30" s="79"/>
      <c r="K30" s="81"/>
    </row>
  </sheetData>
  <sheetProtection/>
  <mergeCells count="37">
    <mergeCell ref="A27:A30"/>
    <mergeCell ref="B27:B30"/>
    <mergeCell ref="K23:K26"/>
    <mergeCell ref="C27:C30"/>
    <mergeCell ref="K27:K30"/>
    <mergeCell ref="A23:A26"/>
    <mergeCell ref="B23:B26"/>
    <mergeCell ref="C23:C26"/>
    <mergeCell ref="J23:J26"/>
    <mergeCell ref="J27:J30"/>
    <mergeCell ref="K15:K18"/>
    <mergeCell ref="J15:J18"/>
    <mergeCell ref="K19:K22"/>
    <mergeCell ref="A19:A22"/>
    <mergeCell ref="B19:B22"/>
    <mergeCell ref="C19:C22"/>
    <mergeCell ref="J19:J22"/>
    <mergeCell ref="A3:J3"/>
    <mergeCell ref="J5:J6"/>
    <mergeCell ref="D5:I5"/>
    <mergeCell ref="K11:K14"/>
    <mergeCell ref="A11:A14"/>
    <mergeCell ref="B11:B14"/>
    <mergeCell ref="C11:C14"/>
    <mergeCell ref="J11:J14"/>
    <mergeCell ref="K5:K6"/>
    <mergeCell ref="K7:K10"/>
    <mergeCell ref="J7:J10"/>
    <mergeCell ref="A15:A18"/>
    <mergeCell ref="A5:A6"/>
    <mergeCell ref="B5:B6"/>
    <mergeCell ref="C5:C6"/>
    <mergeCell ref="A7:A10"/>
    <mergeCell ref="B7:B10"/>
    <mergeCell ref="C7:C10"/>
    <mergeCell ref="B15:B18"/>
    <mergeCell ref="C15:C18"/>
  </mergeCells>
  <printOptions/>
  <pageMargins left="0.7" right="0.7" top="0.75" bottom="0.75" header="0.3" footer="0.3"/>
  <pageSetup fitToHeight="0" fitToWidth="1" horizontalDpi="600" verticalDpi="600" orientation="landscape" paperSize="9" scale="88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NikandrovaAA</cp:lastModifiedBy>
  <cp:lastPrinted>2013-10-23T05:23:20Z</cp:lastPrinted>
  <dcterms:created xsi:type="dcterms:W3CDTF">2013-06-06T11:09:14Z</dcterms:created>
  <dcterms:modified xsi:type="dcterms:W3CDTF">2013-11-05T10:24:58Z</dcterms:modified>
  <cp:category/>
  <cp:version/>
  <cp:contentType/>
  <cp:contentStatus/>
</cp:coreProperties>
</file>