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11520" tabRatio="886" activeTab="0"/>
  </bookViews>
  <sheets>
    <sheet name="табл.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<sst xmlns="http://schemas.openxmlformats.org/spreadsheetml/2006/main" count="284" uniqueCount="99">
  <si>
    <t xml:space="preserve">Реконструкция Воинское захоронение капитана 1 ранга П.И. Егорова, погибшего в 1945 году </t>
  </si>
  <si>
    <t>Реконструкция и капитальный ремонт
Братская могила защитников Заполярья, погибших в годы Великой Отечественной войны (останки 126 воинов 14 армии и моряков Северного Флота, найденные поисковиками в местах боев в Заполярье и захороненные 05.10.1993 года</t>
  </si>
  <si>
    <t xml:space="preserve">Реконструкция и капитальный ремонт Братская могила экипажа ПЛ «Щ-402», погибшего 16.08.1942 года </t>
  </si>
  <si>
    <t xml:space="preserve">Реконструкция и капитальный ремонт Воинское захоронение моряков-подводников, погибших при выполнении служебных обязанностей 11.01.1962 года </t>
  </si>
  <si>
    <r>
      <t xml:space="preserve">Реконструкция и ремонт Мемориальный комплекс на воинском захоронении 
моряков-подводников АПЛ К-19, погибших в океане  24.02.1972г. </t>
    </r>
    <r>
      <rPr>
        <sz val="10"/>
        <color indexed="8"/>
        <rFont val="Calibri"/>
        <family val="2"/>
      </rPr>
      <t xml:space="preserve">
</t>
    </r>
  </si>
  <si>
    <r>
      <t xml:space="preserve">Реконструкция и капитальный ремонт Воинское кладбище моряков-катерников, погибших в 1943-1944 г.г. в н.п. Кувшинская Салма </t>
    </r>
    <r>
      <rPr>
        <sz val="11"/>
        <color theme="1"/>
        <rFont val="Calibri"/>
        <family val="2"/>
      </rPr>
      <t xml:space="preserve">
</t>
    </r>
  </si>
  <si>
    <t xml:space="preserve">Ремонт Воинское захоронение гвардии сержанта Курилова Владимира Александровича, погибшего при выполнении служебного долга в Республике Таджикистан 15.02.1999 года
</t>
  </si>
  <si>
    <t xml:space="preserve">Капитальный ремонт мемориального комплекса «Морская душа»
</t>
  </si>
  <si>
    <t xml:space="preserve">Ремонт Братская могила защитников Заполярья, погибших 
в 1943 году </t>
  </si>
  <si>
    <t xml:space="preserve">Ремонт Воинское захоронение поэта-североморца Я.И. Родионова, погибшего в 1943 году </t>
  </si>
  <si>
    <t xml:space="preserve">Ремонт Воинское захоронение капитана 2 ранга Ф.М. Олейника, погибшего в 1945 году </t>
  </si>
  <si>
    <r>
      <t xml:space="preserve">Ремонт Мемориальный комплекс экипажу подводной лодки 
«С-80», погибшего при выполнении боевых задач 27.01.1961 года </t>
    </r>
    <r>
      <rPr>
        <sz val="11"/>
        <color theme="1"/>
        <rFont val="Calibri"/>
        <family val="2"/>
      </rPr>
      <t xml:space="preserve">
</t>
    </r>
  </si>
  <si>
    <r>
      <t xml:space="preserve">Капитальный ремонт памятника морякам-пограничникам, погибшим в годы Великой Отечественной войны при защите Советского Заполярья </t>
    </r>
    <r>
      <rPr>
        <sz val="11"/>
        <color theme="1"/>
        <rFont val="Calibri"/>
        <family val="2"/>
      </rPr>
      <t xml:space="preserve">
</t>
    </r>
  </si>
  <si>
    <t>Организация поисковой работы по обнаружению утерянного воинского захоронения воинов, погибших при защите Заполярья в 1943-1944 г.г. (воинское кладбище в пос. Ретинское)</t>
  </si>
  <si>
    <t xml:space="preserve">Изготовление мемориальной памятной плиты для установки в  с. Белокаменка (размер 700 мм х 400 мм х 30мм) </t>
  </si>
  <si>
    <t xml:space="preserve">Изготовление и установка гранитного камня и памятной плиты для увековечения памяти экипажа ТЩ-31 «Засольщик», и изготовление и установка памятной доски  для увековечения памяти командира крейсера «Вестник» Валериана Павловича Ларина </t>
  </si>
  <si>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</si>
  <si>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</si>
  <si>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</si>
  <si>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</si>
  <si>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</si>
  <si>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</si>
  <si>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</si>
  <si>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</si>
  <si>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</si>
  <si>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</si>
  <si>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</si>
  <si>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</si>
  <si>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</si>
  <si>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</si>
  <si>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</si>
  <si>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</si>
  <si>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</si>
  <si>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</si>
  <si>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</si>
  <si>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</si>
  <si>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</si>
  <si>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</si>
  <si>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</si>
  <si>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</si>
  <si>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</si>
  <si>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</si>
  <si>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</si>
  <si>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</si>
  <si>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</si>
  <si>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</si>
  <si>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</si>
  <si>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</si>
  <si>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</si>
  <si>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Учреждения, подведомственные  УКС и МП</t>
  </si>
  <si>
    <t>Итого по задаче 1</t>
  </si>
  <si>
    <t>2.2.</t>
  </si>
  <si>
    <t>Итого по задаче 2</t>
  </si>
  <si>
    <t>Итого по задаче 3</t>
  </si>
  <si>
    <t>Задача 1. Завершение паспортизации воинских захоронений на территории ЗАТО Александровск</t>
  </si>
  <si>
    <t>Задача 2. Реконструкция, ремонт и восстановление военно-мемориальных объектов на территории ЗАТО Александровск</t>
  </si>
  <si>
    <t>Всего по Подпрограмме 4</t>
  </si>
  <si>
    <t>2.3.</t>
  </si>
  <si>
    <t>2.4.</t>
  </si>
  <si>
    <t>2.5.</t>
  </si>
  <si>
    <t>2014 - 2015 год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</si>
  <si>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</si>
  <si>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</si>
  <si>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</si>
  <si>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</si>
  <si>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</si>
  <si>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</si>
  <si>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</si>
  <si>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</si>
  <si>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</si>
  <si>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2015 - 2016 год</t>
  </si>
  <si>
    <t>2.15.</t>
  </si>
  <si>
    <t>2.16.</t>
  </si>
  <si>
    <t>Задача 3. Достойное увековечение  памяти погибших при защите Отечества</t>
  </si>
  <si>
    <r>
      <t xml:space="preserve">в том числе:                                                                                             </t>
    </r>
    <r>
      <rPr>
        <b/>
        <sz val="10"/>
        <rFont val="Times New Roman"/>
        <family val="1"/>
      </rPr>
      <t>не требует финансовых затрат</t>
    </r>
  </si>
  <si>
    <r>
      <t xml:space="preserve">в том числе:                                                                                            </t>
    </r>
    <r>
      <rPr>
        <b/>
        <sz val="10"/>
        <rFont val="Times New Roman"/>
        <family val="1"/>
      </rPr>
      <t xml:space="preserve"> не требует финансовых затрат</t>
    </r>
  </si>
  <si>
    <t>ВСЕГО по Подпрограмме 4:</t>
  </si>
  <si>
    <t>1.2.</t>
  </si>
  <si>
    <t>Доля паспортизированных воинских захоронений от общего числа воинских захоронений, требующих паспортизации, находящихся на территории ЗАТО Александровск, %</t>
  </si>
  <si>
    <t>Количество  оформленных кадастровых  паспортов и технической документации на воинские захоронения, расположенные на территории ЗАТО Александровск, ед.</t>
  </si>
  <si>
    <t xml:space="preserve">Количество воинских захоронений погибших при защите Отечества в годы ВОв  локальных конфликтах, находящихся 
на территории ЗАТО Александровск, приведенных в надлежащее состояние, ед. 
</t>
  </si>
  <si>
    <t>Количество восстановленных (ранее утерянных) воинских захоронений, находящихся на территории ЗАТО Александровск, ед.</t>
  </si>
  <si>
    <t xml:space="preserve">Таблица № 3                                                                                          </t>
  </si>
  <si>
    <t>3. Перечень основных мероприятий Подпрограммы 4 "Сохранение и реконструкция военно-мемориальных объектов  ЗАТО  Александровск"" на 2014-2020 годы</t>
  </si>
  <si>
    <t>Цель Подпрограммы 4 Сохранение, использование, популяризация и охрана военно-мемориальных объектов</t>
  </si>
  <si>
    <t xml:space="preserve">Оформление кадастровых паспортов и технической документации на воинские захоронения и военно-мемориальные объекты
</t>
  </si>
  <si>
    <t xml:space="preserve">Таблица № 2                                                                      </t>
  </si>
  <si>
    <t>4. Обоснование ресурсного обеспечения Подпрограммы 4 "Сохранение и реконструкция военно-мемориальных объектов  ЗАТО  Александровск" на 2014-2020 годы</t>
  </si>
  <si>
    <t xml:space="preserve">Паспортизация воинских захоронений экипажей боевых кораблей, погибших в море в годы Великой Отечественной войны в 1941 – 1945 г.г.
</t>
  </si>
  <si>
    <t>УМС</t>
  </si>
  <si>
    <t>Показатели результативности выполнения основных мероприятий</t>
  </si>
  <si>
    <t>Изготовление памятных досок и плит из чёрного гранита с гравировкой имён погибших защитников Отечества на воинские захоронения города воинской славы Полярный:                                                                                                                                          - установка памятной доски Торцеву А.ГЮ в г.Полярный на площади Победы на мемориальном комплексе "Морская душа" для увековечения  памяти Героя Советского Союза мл.лейтенанта Торцева Александра Григорьевча</t>
  </si>
  <si>
    <t>2.17.</t>
  </si>
  <si>
    <t>2.18.</t>
  </si>
  <si>
    <t>2.19.</t>
  </si>
  <si>
    <r>
      <t>Капитальный ремонт  объекта культурного наследия регионального значения "Памятник героям североморцам-морякам охраны  водного района " (ОВРа)</t>
    </r>
    <r>
      <rPr>
        <sz val="11"/>
        <color theme="1"/>
        <rFont val="Calibri"/>
        <family val="2"/>
      </rPr>
      <t xml:space="preserve">
</t>
    </r>
  </si>
  <si>
    <t>Капитальный ремонт военно-мемориального комплекса на братской могиле экипажа подводной лодки "С-80"</t>
  </si>
  <si>
    <r>
      <t>Косметический ремонт и благоустройство воинских захоронений (одиночные могилы на территории городского кладбища в г.Полярный, Губа Кислая</t>
    </r>
    <r>
      <rPr>
        <sz val="11"/>
        <color theme="1"/>
        <rFont val="Calibri"/>
        <family val="2"/>
      </rPr>
      <t xml:space="preserve">
</t>
    </r>
  </si>
  <si>
    <t>Выполнение мероприятий,%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</si>
</sst>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vertical="center"/>
    </xf>
    <xf numFmtId="4" fontId="7" fillId="3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2" fillId="31" borderId="10" xfId="0" applyFont="1" applyFill="1" applyBorder="1" applyAlignment="1">
      <alignment vertical="center"/>
    </xf>
    <xf numFmtId="4" fontId="12" fillId="31" borderId="10" xfId="0" applyNumberFormat="1" applyFont="1" applyFill="1" applyBorder="1" applyAlignment="1">
      <alignment vertical="center"/>
    </xf>
    <xf numFmtId="0" fontId="13" fillId="31" borderId="10" xfId="0" applyFont="1" applyFill="1" applyBorder="1" applyAlignment="1">
      <alignment vertical="center"/>
    </xf>
    <xf numFmtId="4" fontId="13" fillId="31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4" fontId="15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" fontId="7" fillId="32" borderId="15" xfId="0" applyNumberFormat="1" applyFont="1" applyFill="1" applyBorder="1" applyAlignment="1">
      <alignment horizontal="center" vertical="center"/>
    </xf>
    <xf numFmtId="2" fontId="7" fillId="32" borderId="15" xfId="0" applyNumberFormat="1" applyFont="1" applyFill="1" applyBorder="1" applyAlignment="1">
      <alignment horizontal="left" vertical="center" wrapText="1"/>
    </xf>
    <xf numFmtId="2" fontId="7" fillId="32" borderId="15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vertical="center"/>
    </xf>
    <xf numFmtId="4" fontId="12" fillId="32" borderId="10" xfId="0" applyNumberFormat="1" applyFont="1" applyFill="1" applyBorder="1" applyAlignment="1">
      <alignment vertical="center"/>
    </xf>
    <xf numFmtId="4" fontId="13" fillId="32" borderId="10" xfId="0" applyNumberFormat="1" applyFont="1" applyFill="1" applyBorder="1" applyAlignment="1">
      <alignment vertical="center"/>
    </xf>
    <xf numFmtId="4" fontId="7" fillId="32" borderId="15" xfId="0" applyNumberFormat="1" applyFont="1" applyFill="1" applyBorder="1" applyAlignment="1">
      <alignment horizontal="center" vertical="center"/>
    </xf>
    <xf numFmtId="2" fontId="7" fillId="32" borderId="15" xfId="0" applyNumberFormat="1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31" borderId="11" xfId="0" applyNumberFormat="1" applyFont="1" applyFill="1" applyBorder="1" applyAlignment="1">
      <alignment horizontal="center" vertical="center" wrapText="1"/>
    </xf>
    <xf numFmtId="0" fontId="7" fillId="31" borderId="15" xfId="0" applyNumberFormat="1" applyFont="1" applyFill="1" applyBorder="1" applyAlignment="1">
      <alignment horizontal="center" vertical="center" wrapText="1"/>
    </xf>
    <xf numFmtId="0" fontId="7" fillId="31" borderId="18" xfId="0" applyNumberFormat="1" applyFont="1" applyFill="1" applyBorder="1" applyAlignment="1">
      <alignment horizontal="center" vertical="center" wrapText="1"/>
    </xf>
    <xf numFmtId="0" fontId="12" fillId="31" borderId="11" xfId="0" applyNumberFormat="1" applyFont="1" applyFill="1" applyBorder="1" applyAlignment="1">
      <alignment horizontal="center" vertical="center" wrapText="1"/>
    </xf>
    <xf numFmtId="0" fontId="12" fillId="31" borderId="15" xfId="0" applyNumberFormat="1" applyFont="1" applyFill="1" applyBorder="1" applyAlignment="1">
      <alignment horizontal="center" vertical="center" wrapText="1"/>
    </xf>
    <xf numFmtId="0" fontId="12" fillId="31" borderId="18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" fontId="7" fillId="32" borderId="11" xfId="0" applyNumberFormat="1" applyFont="1" applyFill="1" applyBorder="1" applyAlignment="1">
      <alignment horizontal="center" vertical="center"/>
    </xf>
    <xf numFmtId="4" fontId="7" fillId="32" borderId="15" xfId="0" applyNumberFormat="1" applyFont="1" applyFill="1" applyBorder="1" applyAlignment="1">
      <alignment horizontal="center" vertical="center"/>
    </xf>
    <xf numFmtId="4" fontId="7" fillId="32" borderId="18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left" vertical="center" wrapText="1"/>
    </xf>
    <xf numFmtId="2" fontId="7" fillId="32" borderId="15" xfId="0" applyNumberFormat="1" applyFont="1" applyFill="1" applyBorder="1" applyAlignment="1">
      <alignment horizontal="left" vertical="center" wrapText="1"/>
    </xf>
    <xf numFmtId="2" fontId="7" fillId="32" borderId="18" xfId="0" applyNumberFormat="1" applyFont="1" applyFill="1" applyBorder="1" applyAlignment="1">
      <alignment horizontal="left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2" fontId="7" fillId="32" borderId="15" xfId="0" applyNumberFormat="1" applyFont="1" applyFill="1" applyBorder="1" applyAlignment="1">
      <alignment horizontal="center" vertical="center" wrapText="1"/>
    </xf>
    <xf numFmtId="2" fontId="7" fillId="32" borderId="18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15" xfId="0" applyNumberFormat="1" applyFont="1" applyFill="1" applyBorder="1" applyAlignment="1">
      <alignment horizontal="left" vertical="center" wrapText="1"/>
    </xf>
    <xf numFmtId="2" fontId="7" fillId="0" borderId="18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" fontId="7" fillId="0" borderId="11" xfId="0" applyNumberFormat="1" applyFont="1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8" fillId="31" borderId="11" xfId="0" applyNumberFormat="1" applyFont="1" applyFill="1" applyBorder="1" applyAlignment="1">
      <alignment horizontal="center" vertical="center"/>
    </xf>
    <xf numFmtId="4" fontId="8" fillId="31" borderId="15" xfId="0" applyNumberFormat="1" applyFont="1" applyFill="1" applyBorder="1" applyAlignment="1">
      <alignment horizontal="center" vertical="center"/>
    </xf>
    <xf numFmtId="4" fontId="8" fillId="31" borderId="18" xfId="0" applyNumberFormat="1" applyFont="1" applyFill="1" applyBorder="1" applyAlignment="1">
      <alignment horizontal="center" vertical="center"/>
    </xf>
    <xf numFmtId="2" fontId="7" fillId="31" borderId="11" xfId="0" applyNumberFormat="1" applyFont="1" applyFill="1" applyBorder="1" applyAlignment="1">
      <alignment horizontal="center" vertical="center"/>
    </xf>
    <xf numFmtId="2" fontId="7" fillId="31" borderId="15" xfId="0" applyNumberFormat="1" applyFont="1" applyFill="1" applyBorder="1" applyAlignment="1">
      <alignment horizontal="center" vertical="center"/>
    </xf>
    <xf numFmtId="2" fontId="7" fillId="31" borderId="18" xfId="0" applyNumberFormat="1" applyFont="1" applyFill="1" applyBorder="1" applyAlignment="1">
      <alignment horizontal="center" vertical="center"/>
    </xf>
    <xf numFmtId="0" fontId="7" fillId="31" borderId="10" xfId="0" applyNumberFormat="1" applyFont="1" applyFill="1" applyBorder="1" applyAlignment="1">
      <alignment horizontal="center" vertical="center" wrapText="1"/>
    </xf>
    <xf numFmtId="2" fontId="13" fillId="32" borderId="11" xfId="0" applyNumberFormat="1" applyFont="1" applyFill="1" applyBorder="1" applyAlignment="1">
      <alignment horizontal="left" vertical="center" wrapText="1"/>
    </xf>
    <xf numFmtId="2" fontId="13" fillId="32" borderId="15" xfId="0" applyNumberFormat="1" applyFont="1" applyFill="1" applyBorder="1" applyAlignment="1">
      <alignment horizontal="left" vertical="center" wrapText="1"/>
    </xf>
    <xf numFmtId="2" fontId="13" fillId="32" borderId="18" xfId="0" applyNumberFormat="1" applyFont="1" applyFill="1" applyBorder="1" applyAlignment="1">
      <alignment horizontal="left" vertical="center" wrapText="1"/>
    </xf>
    <xf numFmtId="0" fontId="13" fillId="31" borderId="14" xfId="0" applyFont="1" applyFill="1" applyBorder="1" applyAlignment="1">
      <alignment horizontal="left" vertical="center"/>
    </xf>
    <xf numFmtId="0" fontId="13" fillId="31" borderId="16" xfId="0" applyFont="1" applyFill="1" applyBorder="1" applyAlignment="1">
      <alignment horizontal="left" vertical="center"/>
    </xf>
    <xf numFmtId="0" fontId="13" fillId="31" borderId="12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vertical="center" wrapText="1"/>
    </xf>
    <xf numFmtId="0" fontId="7" fillId="32" borderId="15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4" fontId="7" fillId="32" borderId="11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15" zoomScalePageLayoutView="0" workbookViewId="0" topLeftCell="A1">
      <selection activeCell="D24" sqref="D24"/>
    </sheetView>
  </sheetViews>
  <sheetFormatPr defaultColWidth="9.140625" defaultRowHeight="15"/>
  <cols>
    <col min="1" max="1" width="39.28125" style="22" customWidth="1"/>
    <col min="2" max="2" width="15.57421875" style="22" bestFit="1" customWidth="1"/>
    <col min="3" max="3" width="13.140625" style="22" bestFit="1" customWidth="1"/>
    <col min="4" max="4" width="13.7109375" style="22" customWidth="1"/>
    <col min="5" max="9" width="11.7109375" style="22" customWidth="1"/>
    <col min="10" max="16384" width="9.140625" style="22" customWidth="1"/>
  </cols>
  <sheetData>
    <row r="1" spans="5:10" ht="39" customHeight="1">
      <c r="E1" s="23"/>
      <c r="F1" s="1"/>
      <c r="G1" s="54" t="s">
        <v>86</v>
      </c>
      <c r="H1" s="54"/>
      <c r="I1" s="54"/>
      <c r="J1" s="24"/>
    </row>
    <row r="2" ht="15.75">
      <c r="F2" s="1"/>
    </row>
    <row r="3" spans="1:9" ht="36.75" customHeight="1">
      <c r="A3" s="55" t="s">
        <v>87</v>
      </c>
      <c r="B3" s="55"/>
      <c r="C3" s="55"/>
      <c r="D3" s="55"/>
      <c r="E3" s="55"/>
      <c r="F3" s="55"/>
      <c r="G3" s="55"/>
      <c r="H3" s="55"/>
      <c r="I3" s="55"/>
    </row>
    <row r="5" spans="1:9" ht="30" customHeight="1">
      <c r="A5" s="56" t="s">
        <v>26</v>
      </c>
      <c r="B5" s="58" t="s">
        <v>27</v>
      </c>
      <c r="C5" s="60" t="s">
        <v>28</v>
      </c>
      <c r="D5" s="60"/>
      <c r="E5" s="60"/>
      <c r="F5" s="60"/>
      <c r="G5" s="60"/>
      <c r="H5" s="60"/>
      <c r="I5" s="60"/>
    </row>
    <row r="6" spans="1:9" ht="16.5" customHeight="1">
      <c r="A6" s="57"/>
      <c r="B6" s="59"/>
      <c r="C6" s="25">
        <v>2014</v>
      </c>
      <c r="D6" s="25">
        <v>2015</v>
      </c>
      <c r="E6" s="25">
        <v>2016</v>
      </c>
      <c r="F6" s="25">
        <v>2017</v>
      </c>
      <c r="G6" s="25">
        <v>2018</v>
      </c>
      <c r="H6" s="25">
        <v>2019</v>
      </c>
      <c r="I6" s="26">
        <v>2020</v>
      </c>
    </row>
    <row r="7" spans="1:9" ht="16.5" customHeight="1">
      <c r="A7" s="20">
        <v>1</v>
      </c>
      <c r="B7" s="21">
        <v>2</v>
      </c>
      <c r="C7" s="25">
        <v>3</v>
      </c>
      <c r="D7" s="25">
        <v>4</v>
      </c>
      <c r="E7" s="25">
        <v>5</v>
      </c>
      <c r="F7" s="25"/>
      <c r="G7" s="25">
        <v>7</v>
      </c>
      <c r="H7" s="25">
        <v>8</v>
      </c>
      <c r="I7" s="26">
        <v>9</v>
      </c>
    </row>
    <row r="8" spans="1:9" ht="19.5" customHeight="1">
      <c r="A8" s="27" t="s">
        <v>56</v>
      </c>
      <c r="B8" s="28">
        <f>B10</f>
        <v>2773753.59</v>
      </c>
      <c r="C8" s="28">
        <f>C10</f>
        <v>1870000</v>
      </c>
      <c r="D8" s="29">
        <f>D10</f>
        <v>903753.5900000001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</row>
    <row r="9" spans="1:9" ht="16.5" customHeight="1">
      <c r="A9" s="48" t="s">
        <v>29</v>
      </c>
      <c r="B9" s="49"/>
      <c r="C9" s="49"/>
      <c r="D9" s="49"/>
      <c r="E9" s="49"/>
      <c r="F9" s="49"/>
      <c r="G9" s="49"/>
      <c r="H9" s="49"/>
      <c r="I9" s="50"/>
    </row>
    <row r="10" spans="1:9" ht="16.5" customHeight="1">
      <c r="A10" s="30" t="s">
        <v>30</v>
      </c>
      <c r="B10" s="31">
        <f>C10+D10+E10+F10+G10+H10+I10</f>
        <v>2773753.59</v>
      </c>
      <c r="C10" s="31">
        <f>C17</f>
        <v>1870000</v>
      </c>
      <c r="D10" s="31">
        <f>D17</f>
        <v>903753.5900000001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</row>
    <row r="11" spans="1:9" ht="16.5" customHeight="1">
      <c r="A11" s="30" t="s">
        <v>31</v>
      </c>
      <c r="B11" s="31">
        <v>0</v>
      </c>
      <c r="C11" s="31">
        <v>0</v>
      </c>
      <c r="D11" s="31">
        <v>0</v>
      </c>
      <c r="E11" s="31">
        <v>0</v>
      </c>
      <c r="F11" s="31">
        <f>F18</f>
        <v>0</v>
      </c>
      <c r="G11" s="31">
        <v>0</v>
      </c>
      <c r="H11" s="31">
        <v>0</v>
      </c>
      <c r="I11" s="31">
        <v>0</v>
      </c>
    </row>
    <row r="12" spans="1:9" ht="16.5" customHeight="1">
      <c r="A12" s="30" t="s">
        <v>32</v>
      </c>
      <c r="B12" s="31">
        <f>B19</f>
        <v>0</v>
      </c>
      <c r="C12" s="31">
        <f>C19</f>
        <v>0</v>
      </c>
      <c r="D12" s="31">
        <f>D19</f>
        <v>0</v>
      </c>
      <c r="E12" s="31">
        <f>E19</f>
        <v>0</v>
      </c>
      <c r="F12" s="31">
        <f>F19</f>
        <v>0</v>
      </c>
      <c r="G12" s="31">
        <f>G19</f>
        <v>0</v>
      </c>
      <c r="H12" s="31">
        <f>H19</f>
        <v>0</v>
      </c>
      <c r="I12" s="31">
        <f>I19</f>
        <v>0</v>
      </c>
    </row>
    <row r="13" spans="1:9" ht="16.5" customHeight="1">
      <c r="A13" s="30" t="s">
        <v>33</v>
      </c>
      <c r="B13" s="31">
        <v>0</v>
      </c>
      <c r="C13" s="31">
        <v>0</v>
      </c>
      <c r="D13" s="31">
        <v>0</v>
      </c>
      <c r="E13" s="31">
        <v>0</v>
      </c>
      <c r="F13" s="31">
        <f>+F20</f>
        <v>0</v>
      </c>
      <c r="G13" s="31">
        <v>0</v>
      </c>
      <c r="H13" s="31">
        <v>0</v>
      </c>
      <c r="I13" s="31">
        <v>0</v>
      </c>
    </row>
    <row r="14" spans="1:9" ht="16.5" customHeight="1">
      <c r="A14" s="51" t="s">
        <v>34</v>
      </c>
      <c r="B14" s="52"/>
      <c r="C14" s="52"/>
      <c r="D14" s="52"/>
      <c r="E14" s="52"/>
      <c r="F14" s="52"/>
      <c r="G14" s="52"/>
      <c r="H14" s="52"/>
      <c r="I14" s="53"/>
    </row>
    <row r="15" spans="1:9" ht="66" customHeight="1">
      <c r="A15" s="32" t="s">
        <v>47</v>
      </c>
      <c r="B15" s="28">
        <f>B17</f>
        <v>2773753.59</v>
      </c>
      <c r="C15" s="28">
        <f>C17</f>
        <v>1870000</v>
      </c>
      <c r="D15" s="29">
        <f>D17</f>
        <v>903753.5900000001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1:9" ht="16.5" customHeight="1">
      <c r="A16" s="48" t="s">
        <v>29</v>
      </c>
      <c r="B16" s="49"/>
      <c r="C16" s="49"/>
      <c r="D16" s="49"/>
      <c r="E16" s="49"/>
      <c r="F16" s="49"/>
      <c r="G16" s="49"/>
      <c r="H16" s="49"/>
      <c r="I16" s="50"/>
    </row>
    <row r="17" spans="1:9" ht="16.5" customHeight="1">
      <c r="A17" s="30" t="s">
        <v>30</v>
      </c>
      <c r="B17" s="31">
        <f>C17+D17+E17+F17+G17+H17+I17</f>
        <v>2773753.59</v>
      </c>
      <c r="C17" s="31">
        <f>'табл.3'!F163</f>
        <v>1870000</v>
      </c>
      <c r="D17" s="31">
        <f>'табл.3'!G163</f>
        <v>903753.5900000001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</row>
    <row r="18" spans="1:9" ht="16.5" customHeight="1">
      <c r="A18" s="30" t="s">
        <v>31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1:9" ht="16.5" customHeight="1">
      <c r="A19" s="30" t="s">
        <v>32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1:9" ht="16.5" customHeight="1">
      <c r="A20" s="30" t="s">
        <v>33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</row>
    <row r="21" spans="1:9" ht="31.5">
      <c r="A21" s="33" t="s">
        <v>35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</row>
    <row r="23" ht="15.75">
      <c r="A23" s="34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8"/>
  <sheetViews>
    <sheetView zoomScaleSheetLayoutView="115" zoomScalePageLayoutView="0" workbookViewId="0" topLeftCell="A1">
      <pane xSplit="2" ySplit="4" topLeftCell="C14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32" sqref="G132"/>
    </sheetView>
  </sheetViews>
  <sheetFormatPr defaultColWidth="9.140625" defaultRowHeight="15"/>
  <cols>
    <col min="1" max="1" width="7.28125" style="8" customWidth="1"/>
    <col min="2" max="2" width="48.421875" style="8" customWidth="1"/>
    <col min="3" max="3" width="10.8515625" style="8" customWidth="1"/>
    <col min="4" max="4" width="10.00390625" style="8" customWidth="1"/>
    <col min="5" max="6" width="11.8515625" style="8" bestFit="1" customWidth="1"/>
    <col min="7" max="7" width="12.7109375" style="8" customWidth="1"/>
    <col min="8" max="11" width="7.421875" style="8" bestFit="1" customWidth="1"/>
    <col min="12" max="12" width="7.421875" style="39" bestFit="1" customWidth="1"/>
    <col min="13" max="13" width="25.421875" style="39" customWidth="1"/>
    <col min="14" max="14" width="7.28125" style="8" customWidth="1"/>
    <col min="15" max="20" width="7.421875" style="8" bestFit="1" customWidth="1"/>
    <col min="21" max="21" width="20.57421875" style="8" customWidth="1"/>
    <col min="22" max="16384" width="9.140625" style="8" customWidth="1"/>
  </cols>
  <sheetData>
    <row r="1" spans="12:21" s="6" customFormat="1" ht="14.25" customHeight="1">
      <c r="L1" s="39"/>
      <c r="M1" s="39"/>
      <c r="U1" s="7" t="s">
        <v>82</v>
      </c>
    </row>
    <row r="2" spans="1:21" s="6" customFormat="1" ht="24.75" customHeight="1">
      <c r="A2" s="134" t="s">
        <v>83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31.5" customHeight="1">
      <c r="A3" s="127" t="s">
        <v>23</v>
      </c>
      <c r="B3" s="82" t="s">
        <v>36</v>
      </c>
      <c r="C3" s="82" t="s">
        <v>37</v>
      </c>
      <c r="D3" s="82" t="s">
        <v>26</v>
      </c>
      <c r="E3" s="82" t="s">
        <v>44</v>
      </c>
      <c r="F3" s="82"/>
      <c r="G3" s="82"/>
      <c r="H3" s="82"/>
      <c r="I3" s="82"/>
      <c r="J3" s="82"/>
      <c r="K3" s="82"/>
      <c r="L3" s="82"/>
      <c r="M3" s="127" t="s">
        <v>90</v>
      </c>
      <c r="N3" s="127"/>
      <c r="O3" s="127"/>
      <c r="P3" s="127"/>
      <c r="Q3" s="127"/>
      <c r="R3" s="127"/>
      <c r="S3" s="127"/>
      <c r="T3" s="127"/>
      <c r="U3" s="124" t="s">
        <v>45</v>
      </c>
    </row>
    <row r="4" spans="1:21" ht="26.25" customHeight="1">
      <c r="A4" s="127"/>
      <c r="B4" s="82"/>
      <c r="C4" s="82"/>
      <c r="D4" s="82"/>
      <c r="E4" s="9" t="s">
        <v>20</v>
      </c>
      <c r="F4" s="2" t="s">
        <v>25</v>
      </c>
      <c r="G4" s="2" t="s">
        <v>38</v>
      </c>
      <c r="H4" s="2" t="s">
        <v>39</v>
      </c>
      <c r="I4" s="2" t="s">
        <v>40</v>
      </c>
      <c r="J4" s="2" t="s">
        <v>41</v>
      </c>
      <c r="K4" s="2" t="s">
        <v>42</v>
      </c>
      <c r="L4" s="38" t="s">
        <v>43</v>
      </c>
      <c r="M4" s="38" t="s">
        <v>24</v>
      </c>
      <c r="N4" s="3">
        <v>2014</v>
      </c>
      <c r="O4" s="2" t="s">
        <v>38</v>
      </c>
      <c r="P4" s="2" t="s">
        <v>39</v>
      </c>
      <c r="Q4" s="2" t="s">
        <v>40</v>
      </c>
      <c r="R4" s="2" t="s">
        <v>41</v>
      </c>
      <c r="S4" s="2" t="s">
        <v>42</v>
      </c>
      <c r="T4" s="2" t="s">
        <v>43</v>
      </c>
      <c r="U4" s="125"/>
    </row>
    <row r="5" spans="1:21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40">
        <v>12</v>
      </c>
      <c r="M5" s="4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</row>
    <row r="6" spans="1:21" ht="17.25" customHeight="1">
      <c r="A6" s="10"/>
      <c r="B6" s="128" t="s">
        <v>84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/>
    </row>
    <row r="7" spans="1:21" ht="14.25" customHeight="1">
      <c r="A7" s="10"/>
      <c r="B7" s="97" t="s">
        <v>54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</row>
    <row r="8" spans="1:21" ht="17.25" customHeight="1">
      <c r="A8" s="63" t="s">
        <v>21</v>
      </c>
      <c r="B8" s="131" t="s">
        <v>88</v>
      </c>
      <c r="C8" s="126" t="s">
        <v>25</v>
      </c>
      <c r="D8" s="11" t="s">
        <v>20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41">
        <v>0</v>
      </c>
      <c r="M8" s="94" t="s">
        <v>78</v>
      </c>
      <c r="N8" s="79">
        <v>100</v>
      </c>
      <c r="O8" s="79"/>
      <c r="P8" s="79"/>
      <c r="Q8" s="79"/>
      <c r="R8" s="79"/>
      <c r="S8" s="79"/>
      <c r="T8" s="79"/>
      <c r="U8" s="108" t="s">
        <v>89</v>
      </c>
    </row>
    <row r="9" spans="1:21" ht="17.25" customHeight="1">
      <c r="A9" s="63"/>
      <c r="B9" s="131"/>
      <c r="C9" s="132"/>
      <c r="D9" s="69" t="s">
        <v>46</v>
      </c>
      <c r="E9" s="70"/>
      <c r="F9" s="70"/>
      <c r="G9" s="70"/>
      <c r="H9" s="70"/>
      <c r="I9" s="70"/>
      <c r="J9" s="70"/>
      <c r="K9" s="70"/>
      <c r="L9" s="71"/>
      <c r="M9" s="95"/>
      <c r="N9" s="80"/>
      <c r="O9" s="80"/>
      <c r="P9" s="80"/>
      <c r="Q9" s="80"/>
      <c r="R9" s="80"/>
      <c r="S9" s="80"/>
      <c r="T9" s="80"/>
      <c r="U9" s="109"/>
    </row>
    <row r="10" spans="1:21" ht="17.25" customHeight="1">
      <c r="A10" s="63"/>
      <c r="B10" s="131"/>
      <c r="C10" s="132"/>
      <c r="D10" s="13" t="s">
        <v>18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41">
        <v>0</v>
      </c>
      <c r="M10" s="95"/>
      <c r="N10" s="80"/>
      <c r="O10" s="80"/>
      <c r="P10" s="80"/>
      <c r="Q10" s="80"/>
      <c r="R10" s="80"/>
      <c r="S10" s="80"/>
      <c r="T10" s="80"/>
      <c r="U10" s="109"/>
    </row>
    <row r="11" spans="1:21" ht="17.25" customHeight="1">
      <c r="A11" s="63"/>
      <c r="B11" s="131"/>
      <c r="C11" s="132"/>
      <c r="D11" s="13" t="s">
        <v>16</v>
      </c>
      <c r="E11" s="14">
        <f>F11+G11+H11+I11+J11+K11+L11</f>
        <v>0</v>
      </c>
      <c r="F11" s="14">
        <f aca="true" t="shared" si="0" ref="F11:L11">G11+H11+I11+J11+K11+L11+M11</f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41">
        <f t="shared" si="0"/>
        <v>0</v>
      </c>
      <c r="M11" s="95"/>
      <c r="N11" s="80"/>
      <c r="O11" s="80"/>
      <c r="P11" s="80"/>
      <c r="Q11" s="80"/>
      <c r="R11" s="80"/>
      <c r="S11" s="80"/>
      <c r="T11" s="80"/>
      <c r="U11" s="109"/>
    </row>
    <row r="12" spans="1:21" ht="17.25" customHeight="1">
      <c r="A12" s="63"/>
      <c r="B12" s="131"/>
      <c r="C12" s="132"/>
      <c r="D12" s="13" t="s">
        <v>17</v>
      </c>
      <c r="E12" s="14">
        <f>F12+G12+H12+I12+J12+K12+L12</f>
        <v>0</v>
      </c>
      <c r="F12" s="14">
        <f aca="true" t="shared" si="1" ref="F12:L12">G12+H12+I12+J12+K12+L12+M12</f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41">
        <f t="shared" si="1"/>
        <v>0</v>
      </c>
      <c r="M12" s="95"/>
      <c r="N12" s="80"/>
      <c r="O12" s="80"/>
      <c r="P12" s="80"/>
      <c r="Q12" s="80"/>
      <c r="R12" s="80"/>
      <c r="S12" s="80"/>
      <c r="T12" s="80"/>
      <c r="U12" s="109"/>
    </row>
    <row r="13" spans="1:21" ht="17.25" customHeight="1">
      <c r="A13" s="63"/>
      <c r="B13" s="131"/>
      <c r="C13" s="133"/>
      <c r="D13" s="13" t="s">
        <v>19</v>
      </c>
      <c r="E13" s="14">
        <f>F13+G13+H13+I13+J13+K13+L13</f>
        <v>0</v>
      </c>
      <c r="F13" s="14">
        <f aca="true" t="shared" si="2" ref="F13:L13">G13+H13+I13+J13+K13+L13+M13</f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41">
        <f t="shared" si="2"/>
        <v>0</v>
      </c>
      <c r="M13" s="96"/>
      <c r="N13" s="81"/>
      <c r="O13" s="81"/>
      <c r="P13" s="81"/>
      <c r="Q13" s="81"/>
      <c r="R13" s="81"/>
      <c r="S13" s="81"/>
      <c r="T13" s="81"/>
      <c r="U13" s="110"/>
    </row>
    <row r="14" spans="1:21" ht="17.25" customHeight="1">
      <c r="A14" s="118" t="s">
        <v>77</v>
      </c>
      <c r="B14" s="85" t="s">
        <v>85</v>
      </c>
      <c r="C14" s="115" t="s">
        <v>25</v>
      </c>
      <c r="D14" s="11" t="s">
        <v>20</v>
      </c>
      <c r="E14" s="12">
        <v>50000</v>
      </c>
      <c r="F14" s="12">
        <v>50000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41">
        <v>0</v>
      </c>
      <c r="M14" s="94" t="s">
        <v>79</v>
      </c>
      <c r="N14" s="100">
        <v>5</v>
      </c>
      <c r="O14" s="100"/>
      <c r="P14" s="100"/>
      <c r="Q14" s="100"/>
      <c r="R14" s="100"/>
      <c r="S14" s="100"/>
      <c r="T14" s="100"/>
      <c r="U14" s="108" t="s">
        <v>89</v>
      </c>
    </row>
    <row r="15" spans="1:21" ht="17.25" customHeight="1">
      <c r="A15" s="61"/>
      <c r="B15" s="113"/>
      <c r="C15" s="116"/>
      <c r="D15" s="69" t="s">
        <v>46</v>
      </c>
      <c r="E15" s="70"/>
      <c r="F15" s="70"/>
      <c r="G15" s="70"/>
      <c r="H15" s="70"/>
      <c r="I15" s="70"/>
      <c r="J15" s="70"/>
      <c r="K15" s="70"/>
      <c r="L15" s="71"/>
      <c r="M15" s="84"/>
      <c r="N15" s="122"/>
      <c r="O15" s="122"/>
      <c r="P15" s="122"/>
      <c r="Q15" s="122"/>
      <c r="R15" s="122"/>
      <c r="S15" s="122"/>
      <c r="T15" s="122"/>
      <c r="U15" s="109"/>
    </row>
    <row r="16" spans="1:21" ht="17.25" customHeight="1">
      <c r="A16" s="61"/>
      <c r="B16" s="113"/>
      <c r="C16" s="116"/>
      <c r="D16" s="13" t="s">
        <v>18</v>
      </c>
      <c r="E16" s="14">
        <v>50000</v>
      </c>
      <c r="F16" s="14">
        <v>50000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41">
        <v>0</v>
      </c>
      <c r="M16" s="84"/>
      <c r="N16" s="122"/>
      <c r="O16" s="122"/>
      <c r="P16" s="122"/>
      <c r="Q16" s="122"/>
      <c r="R16" s="122"/>
      <c r="S16" s="122"/>
      <c r="T16" s="122"/>
      <c r="U16" s="109"/>
    </row>
    <row r="17" spans="1:21" ht="17.25" customHeight="1">
      <c r="A17" s="61"/>
      <c r="B17" s="113"/>
      <c r="C17" s="116"/>
      <c r="D17" s="13" t="s">
        <v>16</v>
      </c>
      <c r="E17" s="14">
        <f aca="true" t="shared" si="3" ref="E17:L19">F17+G17+H17+I17+J17+K17+L17</f>
        <v>0</v>
      </c>
      <c r="F17" s="14">
        <f t="shared" si="3"/>
        <v>0</v>
      </c>
      <c r="G17" s="14">
        <f t="shared" si="3"/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41">
        <f t="shared" si="3"/>
        <v>0</v>
      </c>
      <c r="M17" s="84"/>
      <c r="N17" s="122"/>
      <c r="O17" s="122"/>
      <c r="P17" s="122"/>
      <c r="Q17" s="122"/>
      <c r="R17" s="122"/>
      <c r="S17" s="122"/>
      <c r="T17" s="122"/>
      <c r="U17" s="109"/>
    </row>
    <row r="18" spans="1:21" ht="17.25" customHeight="1">
      <c r="A18" s="61"/>
      <c r="B18" s="113"/>
      <c r="C18" s="116"/>
      <c r="D18" s="13" t="s">
        <v>17</v>
      </c>
      <c r="E18" s="14">
        <f t="shared" si="3"/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 t="shared" si="3"/>
        <v>0</v>
      </c>
      <c r="J18" s="14">
        <f t="shared" si="3"/>
        <v>0</v>
      </c>
      <c r="K18" s="14">
        <f t="shared" si="3"/>
        <v>0</v>
      </c>
      <c r="L18" s="41">
        <f t="shared" si="3"/>
        <v>0</v>
      </c>
      <c r="M18" s="84"/>
      <c r="N18" s="122"/>
      <c r="O18" s="122"/>
      <c r="P18" s="122"/>
      <c r="Q18" s="122"/>
      <c r="R18" s="122"/>
      <c r="S18" s="122"/>
      <c r="T18" s="122"/>
      <c r="U18" s="109"/>
    </row>
    <row r="19" spans="1:21" ht="17.25" customHeight="1">
      <c r="A19" s="112"/>
      <c r="B19" s="114"/>
      <c r="C19" s="117"/>
      <c r="D19" s="13" t="s">
        <v>19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41">
        <f t="shared" si="3"/>
        <v>0</v>
      </c>
      <c r="M19" s="119"/>
      <c r="N19" s="123"/>
      <c r="O19" s="123"/>
      <c r="P19" s="123"/>
      <c r="Q19" s="123"/>
      <c r="R19" s="123"/>
      <c r="S19" s="123"/>
      <c r="T19" s="123"/>
      <c r="U19" s="110"/>
    </row>
    <row r="20" spans="1:21" ht="12.75">
      <c r="A20" s="111"/>
      <c r="B20" s="85" t="s">
        <v>50</v>
      </c>
      <c r="C20" s="115"/>
      <c r="D20" s="11" t="s">
        <v>20</v>
      </c>
      <c r="E20" s="12">
        <v>50000</v>
      </c>
      <c r="F20" s="12">
        <v>50000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41">
        <v>0</v>
      </c>
      <c r="M20" s="91"/>
      <c r="N20" s="79"/>
      <c r="O20" s="79"/>
      <c r="P20" s="79"/>
      <c r="Q20" s="79"/>
      <c r="R20" s="79"/>
      <c r="S20" s="79"/>
      <c r="T20" s="79"/>
      <c r="U20" s="108"/>
    </row>
    <row r="21" spans="1:21" ht="12.75">
      <c r="A21" s="62"/>
      <c r="B21" s="86"/>
      <c r="C21" s="62"/>
      <c r="D21" s="69" t="s">
        <v>46</v>
      </c>
      <c r="E21" s="70"/>
      <c r="F21" s="70"/>
      <c r="G21" s="70"/>
      <c r="H21" s="70"/>
      <c r="I21" s="70"/>
      <c r="J21" s="70"/>
      <c r="K21" s="70"/>
      <c r="L21" s="71"/>
      <c r="M21" s="92"/>
      <c r="N21" s="80"/>
      <c r="O21" s="80"/>
      <c r="P21" s="80"/>
      <c r="Q21" s="80"/>
      <c r="R21" s="80"/>
      <c r="S21" s="80"/>
      <c r="T21" s="80"/>
      <c r="U21" s="109"/>
    </row>
    <row r="22" spans="1:21" ht="12.75">
      <c r="A22" s="62"/>
      <c r="B22" s="86"/>
      <c r="C22" s="62"/>
      <c r="D22" s="13" t="s">
        <v>18</v>
      </c>
      <c r="E22" s="14">
        <v>50000</v>
      </c>
      <c r="F22" s="14">
        <v>50000</v>
      </c>
      <c r="G22" s="14">
        <f aca="true" t="shared" si="4" ref="G22:L22">H22+I22+J22+K22+L22+M22+N22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41">
        <f t="shared" si="4"/>
        <v>0</v>
      </c>
      <c r="M22" s="92"/>
      <c r="N22" s="80"/>
      <c r="O22" s="80"/>
      <c r="P22" s="80"/>
      <c r="Q22" s="80"/>
      <c r="R22" s="80"/>
      <c r="S22" s="80"/>
      <c r="T22" s="80"/>
      <c r="U22" s="109"/>
    </row>
    <row r="23" spans="1:21" ht="12.75">
      <c r="A23" s="62"/>
      <c r="B23" s="86"/>
      <c r="C23" s="62"/>
      <c r="D23" s="13" t="s">
        <v>16</v>
      </c>
      <c r="E23" s="14">
        <f>F23+G23+H23+I23+J23+K23+L23</f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41">
        <v>0</v>
      </c>
      <c r="M23" s="92"/>
      <c r="N23" s="80"/>
      <c r="O23" s="80"/>
      <c r="P23" s="80"/>
      <c r="Q23" s="80"/>
      <c r="R23" s="80"/>
      <c r="S23" s="80"/>
      <c r="T23" s="80"/>
      <c r="U23" s="109"/>
    </row>
    <row r="24" spans="1:21" ht="12.75">
      <c r="A24" s="62"/>
      <c r="B24" s="86"/>
      <c r="C24" s="62"/>
      <c r="D24" s="13" t="s">
        <v>17</v>
      </c>
      <c r="E24" s="14">
        <f>F24+G24+H24+I24+J24+K24+L24</f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41">
        <v>0</v>
      </c>
      <c r="M24" s="92"/>
      <c r="N24" s="80"/>
      <c r="O24" s="80"/>
      <c r="P24" s="80"/>
      <c r="Q24" s="80"/>
      <c r="R24" s="80"/>
      <c r="S24" s="80"/>
      <c r="T24" s="80"/>
      <c r="U24" s="109"/>
    </row>
    <row r="25" spans="1:21" ht="12.75">
      <c r="A25" s="120"/>
      <c r="B25" s="87"/>
      <c r="C25" s="120"/>
      <c r="D25" s="13" t="s">
        <v>19</v>
      </c>
      <c r="E25" s="14">
        <f>F25+G25+H25+I25+J25+K25+L25</f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41">
        <v>0</v>
      </c>
      <c r="M25" s="93"/>
      <c r="N25" s="81"/>
      <c r="O25" s="81"/>
      <c r="P25" s="81"/>
      <c r="Q25" s="81"/>
      <c r="R25" s="81"/>
      <c r="S25" s="81"/>
      <c r="T25" s="81"/>
      <c r="U25" s="110"/>
    </row>
    <row r="26" spans="1:21" ht="18.75" customHeight="1">
      <c r="A26" s="5"/>
      <c r="B26" s="97" t="s">
        <v>55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9"/>
    </row>
    <row r="27" spans="1:21" ht="12.75">
      <c r="A27" s="111" t="s">
        <v>22</v>
      </c>
      <c r="B27" s="131" t="s">
        <v>1</v>
      </c>
      <c r="C27" s="115" t="s">
        <v>25</v>
      </c>
      <c r="D27" s="11" t="s">
        <v>20</v>
      </c>
      <c r="E27" s="12">
        <f>F27</f>
        <v>239181</v>
      </c>
      <c r="F27" s="12">
        <f>F29+F30+F31+F32</f>
        <v>239181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41">
        <v>0</v>
      </c>
      <c r="M27" s="91"/>
      <c r="N27" s="88"/>
      <c r="O27" s="88"/>
      <c r="P27" s="88"/>
      <c r="Q27" s="88"/>
      <c r="R27" s="88"/>
      <c r="S27" s="88"/>
      <c r="T27" s="88"/>
      <c r="U27" s="91"/>
    </row>
    <row r="28" spans="1:21" ht="12.75">
      <c r="A28" s="62"/>
      <c r="B28" s="131"/>
      <c r="C28" s="62"/>
      <c r="D28" s="69" t="s">
        <v>46</v>
      </c>
      <c r="E28" s="70"/>
      <c r="F28" s="70"/>
      <c r="G28" s="70"/>
      <c r="H28" s="70"/>
      <c r="I28" s="70"/>
      <c r="J28" s="70"/>
      <c r="K28" s="70"/>
      <c r="L28" s="71"/>
      <c r="M28" s="92"/>
      <c r="N28" s="89"/>
      <c r="O28" s="89"/>
      <c r="P28" s="89"/>
      <c r="Q28" s="89"/>
      <c r="R28" s="89"/>
      <c r="S28" s="89"/>
      <c r="T28" s="89"/>
      <c r="U28" s="92"/>
    </row>
    <row r="29" spans="1:21" ht="12.75">
      <c r="A29" s="62"/>
      <c r="B29" s="131"/>
      <c r="C29" s="62"/>
      <c r="D29" s="13" t="s">
        <v>18</v>
      </c>
      <c r="E29" s="14">
        <f>F29</f>
        <v>239181</v>
      </c>
      <c r="F29" s="14">
        <v>239181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41">
        <v>0</v>
      </c>
      <c r="M29" s="92"/>
      <c r="N29" s="89"/>
      <c r="O29" s="89"/>
      <c r="P29" s="89"/>
      <c r="Q29" s="89"/>
      <c r="R29" s="89"/>
      <c r="S29" s="89"/>
      <c r="T29" s="89"/>
      <c r="U29" s="92"/>
    </row>
    <row r="30" spans="1:21" ht="12.75">
      <c r="A30" s="62"/>
      <c r="B30" s="131"/>
      <c r="C30" s="62"/>
      <c r="D30" s="13" t="s">
        <v>16</v>
      </c>
      <c r="E30" s="14">
        <v>0</v>
      </c>
      <c r="F30" s="14">
        <v>0</v>
      </c>
      <c r="G30" s="14">
        <f aca="true" t="shared" si="5" ref="G30:L30">H30+I30+J30+K30+L30+M30+N30</f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41">
        <f t="shared" si="5"/>
        <v>0</v>
      </c>
      <c r="M30" s="92"/>
      <c r="N30" s="89"/>
      <c r="O30" s="89"/>
      <c r="P30" s="89"/>
      <c r="Q30" s="89"/>
      <c r="R30" s="89"/>
      <c r="S30" s="89"/>
      <c r="T30" s="89"/>
      <c r="U30" s="92"/>
    </row>
    <row r="31" spans="1:21" ht="12.75">
      <c r="A31" s="62"/>
      <c r="B31" s="131"/>
      <c r="C31" s="62"/>
      <c r="D31" s="13" t="s">
        <v>17</v>
      </c>
      <c r="E31" s="14">
        <f>F31+G31+H31+I31+J31+K31+L31</f>
        <v>0</v>
      </c>
      <c r="F31" s="14">
        <f>G31+H31+I31+J31+K31+L31+M31</f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41">
        <v>0</v>
      </c>
      <c r="M31" s="92"/>
      <c r="N31" s="89"/>
      <c r="O31" s="89"/>
      <c r="P31" s="89"/>
      <c r="Q31" s="89"/>
      <c r="R31" s="89"/>
      <c r="S31" s="89"/>
      <c r="T31" s="89"/>
      <c r="U31" s="92"/>
    </row>
    <row r="32" spans="1:21" ht="12.75">
      <c r="A32" s="120"/>
      <c r="B32" s="131"/>
      <c r="C32" s="120"/>
      <c r="D32" s="13" t="s">
        <v>19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41">
        <v>0</v>
      </c>
      <c r="M32" s="93"/>
      <c r="N32" s="90"/>
      <c r="O32" s="90"/>
      <c r="P32" s="90"/>
      <c r="Q32" s="90"/>
      <c r="R32" s="90"/>
      <c r="S32" s="90"/>
      <c r="T32" s="90"/>
      <c r="U32" s="93"/>
    </row>
    <row r="33" spans="1:21" ht="12.75">
      <c r="A33" s="111" t="s">
        <v>51</v>
      </c>
      <c r="B33" s="85" t="s">
        <v>2</v>
      </c>
      <c r="C33" s="126" t="s">
        <v>38</v>
      </c>
      <c r="D33" s="11" t="s">
        <v>20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41">
        <v>0</v>
      </c>
      <c r="M33" s="91"/>
      <c r="N33" s="88"/>
      <c r="O33" s="88"/>
      <c r="P33" s="88"/>
      <c r="Q33" s="88"/>
      <c r="R33" s="88"/>
      <c r="S33" s="88"/>
      <c r="T33" s="88"/>
      <c r="U33" s="91"/>
    </row>
    <row r="34" spans="1:21" ht="12.75">
      <c r="A34" s="62"/>
      <c r="B34" s="86"/>
      <c r="C34" s="84"/>
      <c r="D34" s="69" t="s">
        <v>46</v>
      </c>
      <c r="E34" s="70"/>
      <c r="F34" s="70"/>
      <c r="G34" s="70"/>
      <c r="H34" s="70"/>
      <c r="I34" s="70"/>
      <c r="J34" s="70"/>
      <c r="K34" s="70"/>
      <c r="L34" s="71"/>
      <c r="M34" s="92"/>
      <c r="N34" s="89"/>
      <c r="O34" s="89"/>
      <c r="P34" s="89"/>
      <c r="Q34" s="89"/>
      <c r="R34" s="89"/>
      <c r="S34" s="89"/>
      <c r="T34" s="89"/>
      <c r="U34" s="92"/>
    </row>
    <row r="35" spans="1:21" ht="12.75">
      <c r="A35" s="62"/>
      <c r="B35" s="86"/>
      <c r="C35" s="84"/>
      <c r="D35" s="13" t="s">
        <v>18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41">
        <v>0</v>
      </c>
      <c r="M35" s="92"/>
      <c r="N35" s="89"/>
      <c r="O35" s="89"/>
      <c r="P35" s="89"/>
      <c r="Q35" s="89"/>
      <c r="R35" s="89"/>
      <c r="S35" s="89"/>
      <c r="T35" s="89"/>
      <c r="U35" s="92"/>
    </row>
    <row r="36" spans="1:21" ht="12.75">
      <c r="A36" s="62"/>
      <c r="B36" s="86"/>
      <c r="C36" s="84"/>
      <c r="D36" s="13" t="s">
        <v>16</v>
      </c>
      <c r="E36" s="14">
        <f>F36+G36+H36+I36+J36+K36+L36</f>
        <v>0</v>
      </c>
      <c r="F36" s="14">
        <f>G36+H36+I36+J36+K36+L36+M36</f>
        <v>0</v>
      </c>
      <c r="G36" s="14">
        <f aca="true" t="shared" si="6" ref="G36:L36">H36+I36+J36+K36+L36+M36+N36</f>
        <v>0</v>
      </c>
      <c r="H36" s="14">
        <f t="shared" si="6"/>
        <v>0</v>
      </c>
      <c r="I36" s="14">
        <f t="shared" si="6"/>
        <v>0</v>
      </c>
      <c r="J36" s="14">
        <f t="shared" si="6"/>
        <v>0</v>
      </c>
      <c r="K36" s="14">
        <f t="shared" si="6"/>
        <v>0</v>
      </c>
      <c r="L36" s="41">
        <f t="shared" si="6"/>
        <v>0</v>
      </c>
      <c r="M36" s="92"/>
      <c r="N36" s="89"/>
      <c r="O36" s="89"/>
      <c r="P36" s="89"/>
      <c r="Q36" s="89"/>
      <c r="R36" s="89"/>
      <c r="S36" s="89"/>
      <c r="T36" s="89"/>
      <c r="U36" s="92"/>
    </row>
    <row r="37" spans="1:21" ht="12.75">
      <c r="A37" s="62"/>
      <c r="B37" s="86"/>
      <c r="C37" s="84"/>
      <c r="D37" s="13" t="s">
        <v>17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41">
        <v>0</v>
      </c>
      <c r="M37" s="92"/>
      <c r="N37" s="89"/>
      <c r="O37" s="89"/>
      <c r="P37" s="89"/>
      <c r="Q37" s="89"/>
      <c r="R37" s="89"/>
      <c r="S37" s="89"/>
      <c r="T37" s="89"/>
      <c r="U37" s="92"/>
    </row>
    <row r="38" spans="1:21" ht="12.75">
      <c r="A38" s="120"/>
      <c r="B38" s="87"/>
      <c r="C38" s="119"/>
      <c r="D38" s="13" t="s">
        <v>19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41">
        <v>0</v>
      </c>
      <c r="M38" s="93"/>
      <c r="N38" s="90"/>
      <c r="O38" s="90"/>
      <c r="P38" s="90"/>
      <c r="Q38" s="90"/>
      <c r="R38" s="90"/>
      <c r="S38" s="90"/>
      <c r="T38" s="90"/>
      <c r="U38" s="93"/>
    </row>
    <row r="39" spans="1:21" ht="12.75">
      <c r="A39" s="63" t="s">
        <v>57</v>
      </c>
      <c r="B39" s="67" t="s">
        <v>3</v>
      </c>
      <c r="C39" s="126" t="s">
        <v>38</v>
      </c>
      <c r="D39" s="11" t="s">
        <v>20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41">
        <v>0</v>
      </c>
      <c r="M39" s="37"/>
      <c r="N39" s="35"/>
      <c r="O39" s="35"/>
      <c r="P39" s="35"/>
      <c r="Q39" s="35"/>
      <c r="R39" s="35"/>
      <c r="S39" s="35"/>
      <c r="T39" s="35"/>
      <c r="U39" s="36"/>
    </row>
    <row r="40" spans="1:21" ht="12.75">
      <c r="A40" s="64"/>
      <c r="B40" s="68"/>
      <c r="C40" s="84"/>
      <c r="D40" s="69" t="s">
        <v>46</v>
      </c>
      <c r="E40" s="70"/>
      <c r="F40" s="70"/>
      <c r="G40" s="70"/>
      <c r="H40" s="70"/>
      <c r="I40" s="70"/>
      <c r="J40" s="70"/>
      <c r="K40" s="70"/>
      <c r="L40" s="71"/>
      <c r="M40" s="37"/>
      <c r="N40" s="35"/>
      <c r="O40" s="35"/>
      <c r="P40" s="35"/>
      <c r="Q40" s="35"/>
      <c r="R40" s="35"/>
      <c r="S40" s="35"/>
      <c r="T40" s="35"/>
      <c r="U40" s="36"/>
    </row>
    <row r="41" spans="1:21" ht="12.75">
      <c r="A41" s="64"/>
      <c r="B41" s="68"/>
      <c r="C41" s="84"/>
      <c r="D41" s="13" t="s">
        <v>18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41">
        <v>0</v>
      </c>
      <c r="M41" s="37"/>
      <c r="N41" s="35"/>
      <c r="O41" s="35"/>
      <c r="P41" s="35"/>
      <c r="Q41" s="35"/>
      <c r="R41" s="35"/>
      <c r="S41" s="35"/>
      <c r="T41" s="35"/>
      <c r="U41" s="36"/>
    </row>
    <row r="42" spans="1:21" ht="12.75">
      <c r="A42" s="64"/>
      <c r="B42" s="68"/>
      <c r="C42" s="84"/>
      <c r="D42" s="13" t="s">
        <v>16</v>
      </c>
      <c r="E42" s="14">
        <f aca="true" t="shared" si="7" ref="E42:L42">F42+G42+H42+I42+J42+K42+L42</f>
        <v>0</v>
      </c>
      <c r="F42" s="14">
        <f t="shared" si="7"/>
        <v>0</v>
      </c>
      <c r="G42" s="14">
        <f t="shared" si="7"/>
        <v>0</v>
      </c>
      <c r="H42" s="14">
        <f t="shared" si="7"/>
        <v>0</v>
      </c>
      <c r="I42" s="14">
        <f t="shared" si="7"/>
        <v>0</v>
      </c>
      <c r="J42" s="14">
        <f t="shared" si="7"/>
        <v>0</v>
      </c>
      <c r="K42" s="14">
        <f t="shared" si="7"/>
        <v>0</v>
      </c>
      <c r="L42" s="41">
        <f t="shared" si="7"/>
        <v>0</v>
      </c>
      <c r="M42" s="37"/>
      <c r="N42" s="35"/>
      <c r="O42" s="35"/>
      <c r="P42" s="35"/>
      <c r="Q42" s="35"/>
      <c r="R42" s="35"/>
      <c r="S42" s="35"/>
      <c r="T42" s="35"/>
      <c r="U42" s="36"/>
    </row>
    <row r="43" spans="1:21" ht="12.75">
      <c r="A43" s="64"/>
      <c r="B43" s="68"/>
      <c r="C43" s="84"/>
      <c r="D43" s="13" t="s">
        <v>17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41">
        <v>0</v>
      </c>
      <c r="M43" s="37"/>
      <c r="N43" s="35"/>
      <c r="O43" s="35"/>
      <c r="P43" s="35"/>
      <c r="Q43" s="35"/>
      <c r="R43" s="35"/>
      <c r="S43" s="35"/>
      <c r="T43" s="35"/>
      <c r="U43" s="36"/>
    </row>
    <row r="44" spans="1:21" ht="12.75">
      <c r="A44" s="64"/>
      <c r="B44" s="68"/>
      <c r="C44" s="119"/>
      <c r="D44" s="13" t="s">
        <v>19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41">
        <v>0</v>
      </c>
      <c r="M44" s="37"/>
      <c r="N44" s="35"/>
      <c r="O44" s="35"/>
      <c r="P44" s="35"/>
      <c r="Q44" s="35"/>
      <c r="R44" s="35"/>
      <c r="S44" s="35"/>
      <c r="T44" s="35"/>
      <c r="U44" s="36"/>
    </row>
    <row r="45" spans="1:21" ht="12.75">
      <c r="A45" s="63" t="s">
        <v>58</v>
      </c>
      <c r="B45" s="67" t="s">
        <v>4</v>
      </c>
      <c r="C45" s="83" t="s">
        <v>60</v>
      </c>
      <c r="D45" s="11" t="s">
        <v>20</v>
      </c>
      <c r="E45" s="12">
        <f>F45</f>
        <v>293000</v>
      </c>
      <c r="F45" s="12">
        <f>F47</f>
        <v>293000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41">
        <v>0</v>
      </c>
      <c r="M45" s="37"/>
      <c r="N45" s="35"/>
      <c r="O45" s="35"/>
      <c r="P45" s="35"/>
      <c r="Q45" s="35"/>
      <c r="R45" s="35"/>
      <c r="S45" s="35"/>
      <c r="T45" s="35"/>
      <c r="U45" s="36"/>
    </row>
    <row r="46" spans="1:21" ht="12.75">
      <c r="A46" s="64"/>
      <c r="B46" s="151"/>
      <c r="C46" s="84"/>
      <c r="D46" s="69" t="s">
        <v>46</v>
      </c>
      <c r="E46" s="70"/>
      <c r="F46" s="70"/>
      <c r="G46" s="70"/>
      <c r="H46" s="70"/>
      <c r="I46" s="70"/>
      <c r="J46" s="70"/>
      <c r="K46" s="70"/>
      <c r="L46" s="71"/>
      <c r="M46" s="37"/>
      <c r="N46" s="35"/>
      <c r="O46" s="35"/>
      <c r="P46" s="35"/>
      <c r="Q46" s="35"/>
      <c r="R46" s="35"/>
      <c r="S46" s="35"/>
      <c r="T46" s="35"/>
      <c r="U46" s="36"/>
    </row>
    <row r="47" spans="1:21" ht="12.75">
      <c r="A47" s="64"/>
      <c r="B47" s="151"/>
      <c r="C47" s="84"/>
      <c r="D47" s="13" t="s">
        <v>18</v>
      </c>
      <c r="E47" s="14">
        <f>F47</f>
        <v>293000</v>
      </c>
      <c r="F47" s="14">
        <v>293000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41">
        <v>0</v>
      </c>
      <c r="M47" s="37"/>
      <c r="N47" s="35"/>
      <c r="O47" s="35"/>
      <c r="P47" s="35"/>
      <c r="Q47" s="35"/>
      <c r="R47" s="35"/>
      <c r="S47" s="35"/>
      <c r="T47" s="35"/>
      <c r="U47" s="36"/>
    </row>
    <row r="48" spans="1:21" ht="12.75">
      <c r="A48" s="64"/>
      <c r="B48" s="151"/>
      <c r="C48" s="84"/>
      <c r="D48" s="13" t="s">
        <v>16</v>
      </c>
      <c r="E48" s="14">
        <f aca="true" t="shared" si="8" ref="E48:L48">F48+G48+H48+I48+J48+K48+L48</f>
        <v>0</v>
      </c>
      <c r="F48" s="14">
        <f t="shared" si="8"/>
        <v>0</v>
      </c>
      <c r="G48" s="14">
        <f t="shared" si="8"/>
        <v>0</v>
      </c>
      <c r="H48" s="14">
        <f t="shared" si="8"/>
        <v>0</v>
      </c>
      <c r="I48" s="14">
        <f t="shared" si="8"/>
        <v>0</v>
      </c>
      <c r="J48" s="14">
        <f t="shared" si="8"/>
        <v>0</v>
      </c>
      <c r="K48" s="14">
        <f t="shared" si="8"/>
        <v>0</v>
      </c>
      <c r="L48" s="41">
        <f t="shared" si="8"/>
        <v>0</v>
      </c>
      <c r="M48" s="37"/>
      <c r="N48" s="35"/>
      <c r="O48" s="35"/>
      <c r="P48" s="35"/>
      <c r="Q48" s="35"/>
      <c r="R48" s="35"/>
      <c r="S48" s="35"/>
      <c r="T48" s="35"/>
      <c r="U48" s="36"/>
    </row>
    <row r="49" spans="1:21" ht="12.75">
      <c r="A49" s="64"/>
      <c r="B49" s="151"/>
      <c r="C49" s="84"/>
      <c r="D49" s="13" t="s">
        <v>17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41">
        <v>0</v>
      </c>
      <c r="M49" s="37"/>
      <c r="N49" s="35"/>
      <c r="O49" s="35"/>
      <c r="P49" s="35"/>
      <c r="Q49" s="35"/>
      <c r="R49" s="35"/>
      <c r="S49" s="35"/>
      <c r="T49" s="35"/>
      <c r="U49" s="36"/>
    </row>
    <row r="50" spans="1:21" ht="12.75">
      <c r="A50" s="64"/>
      <c r="B50" s="151"/>
      <c r="C50" s="84"/>
      <c r="D50" s="13" t="s">
        <v>19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41">
        <v>0</v>
      </c>
      <c r="M50" s="37"/>
      <c r="N50" s="35"/>
      <c r="O50" s="35"/>
      <c r="P50" s="35"/>
      <c r="Q50" s="35"/>
      <c r="R50" s="35"/>
      <c r="S50" s="35"/>
      <c r="T50" s="35"/>
      <c r="U50" s="36"/>
    </row>
    <row r="51" spans="1:21" ht="12.75">
      <c r="A51" s="63" t="s">
        <v>59</v>
      </c>
      <c r="B51" s="67" t="s">
        <v>5</v>
      </c>
      <c r="C51" s="83" t="s">
        <v>60</v>
      </c>
      <c r="D51" s="11" t="s">
        <v>20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41">
        <v>0</v>
      </c>
      <c r="M51" s="37"/>
      <c r="N51" s="35"/>
      <c r="O51" s="35"/>
      <c r="P51" s="35"/>
      <c r="Q51" s="35"/>
      <c r="R51" s="35"/>
      <c r="S51" s="35"/>
      <c r="T51" s="35"/>
      <c r="U51" s="36"/>
    </row>
    <row r="52" spans="1:21" ht="12.75">
      <c r="A52" s="64"/>
      <c r="B52" s="68"/>
      <c r="C52" s="84"/>
      <c r="D52" s="69" t="s">
        <v>46</v>
      </c>
      <c r="E52" s="70"/>
      <c r="F52" s="70"/>
      <c r="G52" s="70"/>
      <c r="H52" s="70"/>
      <c r="I52" s="70"/>
      <c r="J52" s="70"/>
      <c r="K52" s="70"/>
      <c r="L52" s="71"/>
      <c r="M52" s="37"/>
      <c r="N52" s="35"/>
      <c r="O52" s="35"/>
      <c r="P52" s="35"/>
      <c r="Q52" s="35"/>
      <c r="R52" s="35"/>
      <c r="S52" s="35"/>
      <c r="T52" s="35"/>
      <c r="U52" s="36"/>
    </row>
    <row r="53" spans="1:21" ht="12.75">
      <c r="A53" s="64"/>
      <c r="B53" s="68"/>
      <c r="C53" s="84"/>
      <c r="D53" s="13" t="s">
        <v>18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41">
        <v>0</v>
      </c>
      <c r="M53" s="37"/>
      <c r="N53" s="35"/>
      <c r="O53" s="35"/>
      <c r="P53" s="35"/>
      <c r="Q53" s="35"/>
      <c r="R53" s="35"/>
      <c r="S53" s="35"/>
      <c r="T53" s="35"/>
      <c r="U53" s="36"/>
    </row>
    <row r="54" spans="1:21" ht="12.75">
      <c r="A54" s="64"/>
      <c r="B54" s="68"/>
      <c r="C54" s="84"/>
      <c r="D54" s="13" t="s">
        <v>16</v>
      </c>
      <c r="E54" s="14">
        <f aca="true" t="shared" si="9" ref="E54:L54">F54+G54+H54+I54+J54+K54+L54</f>
        <v>0</v>
      </c>
      <c r="F54" s="14">
        <f t="shared" si="9"/>
        <v>0</v>
      </c>
      <c r="G54" s="14">
        <f t="shared" si="9"/>
        <v>0</v>
      </c>
      <c r="H54" s="14">
        <f t="shared" si="9"/>
        <v>0</v>
      </c>
      <c r="I54" s="14">
        <f t="shared" si="9"/>
        <v>0</v>
      </c>
      <c r="J54" s="14">
        <f t="shared" si="9"/>
        <v>0</v>
      </c>
      <c r="K54" s="14">
        <f t="shared" si="9"/>
        <v>0</v>
      </c>
      <c r="L54" s="41">
        <f t="shared" si="9"/>
        <v>0</v>
      </c>
      <c r="M54" s="37"/>
      <c r="N54" s="35"/>
      <c r="O54" s="35"/>
      <c r="P54" s="35"/>
      <c r="Q54" s="35"/>
      <c r="R54" s="35"/>
      <c r="S54" s="35"/>
      <c r="T54" s="35"/>
      <c r="U54" s="36"/>
    </row>
    <row r="55" spans="1:21" ht="12.75">
      <c r="A55" s="64"/>
      <c r="B55" s="68"/>
      <c r="C55" s="84"/>
      <c r="D55" s="13" t="s">
        <v>17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41">
        <v>0</v>
      </c>
      <c r="M55" s="37"/>
      <c r="N55" s="35"/>
      <c r="O55" s="35"/>
      <c r="P55" s="35"/>
      <c r="Q55" s="35"/>
      <c r="R55" s="35"/>
      <c r="S55" s="35"/>
      <c r="T55" s="35"/>
      <c r="U55" s="36"/>
    </row>
    <row r="56" spans="1:21" ht="12.75">
      <c r="A56" s="64"/>
      <c r="B56" s="68"/>
      <c r="C56" s="119"/>
      <c r="D56" s="13" t="s">
        <v>19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41">
        <v>0</v>
      </c>
      <c r="M56" s="37"/>
      <c r="N56" s="35"/>
      <c r="O56" s="35"/>
      <c r="P56" s="35"/>
      <c r="Q56" s="35"/>
      <c r="R56" s="35"/>
      <c r="S56" s="35"/>
      <c r="T56" s="35"/>
      <c r="U56" s="36"/>
    </row>
    <row r="57" spans="1:21" ht="12.75">
      <c r="A57" s="63" t="s">
        <v>61</v>
      </c>
      <c r="B57" s="67" t="s">
        <v>0</v>
      </c>
      <c r="C57" s="65" t="s">
        <v>38</v>
      </c>
      <c r="D57" s="11" t="s">
        <v>20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41">
        <v>0</v>
      </c>
      <c r="M57" s="37"/>
      <c r="N57" s="35"/>
      <c r="O57" s="35"/>
      <c r="P57" s="35"/>
      <c r="Q57" s="35"/>
      <c r="R57" s="35"/>
      <c r="S57" s="35"/>
      <c r="T57" s="35"/>
      <c r="U57" s="36"/>
    </row>
    <row r="58" spans="1:21" ht="12.75">
      <c r="A58" s="64"/>
      <c r="B58" s="68"/>
      <c r="C58" s="65"/>
      <c r="D58" s="69" t="s">
        <v>46</v>
      </c>
      <c r="E58" s="70"/>
      <c r="F58" s="70"/>
      <c r="G58" s="70"/>
      <c r="H58" s="70"/>
      <c r="I58" s="70"/>
      <c r="J58" s="70"/>
      <c r="K58" s="70"/>
      <c r="L58" s="71"/>
      <c r="M58" s="37"/>
      <c r="N58" s="35"/>
      <c r="O58" s="35"/>
      <c r="P58" s="35"/>
      <c r="Q58" s="35"/>
      <c r="R58" s="35"/>
      <c r="S58" s="35"/>
      <c r="T58" s="35"/>
      <c r="U58" s="36"/>
    </row>
    <row r="59" spans="1:21" ht="12.75">
      <c r="A59" s="64"/>
      <c r="B59" s="68"/>
      <c r="C59" s="65"/>
      <c r="D59" s="13" t="s">
        <v>18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41">
        <v>0</v>
      </c>
      <c r="M59" s="37"/>
      <c r="N59" s="35"/>
      <c r="O59" s="35"/>
      <c r="P59" s="35"/>
      <c r="Q59" s="35"/>
      <c r="R59" s="35"/>
      <c r="S59" s="35"/>
      <c r="T59" s="35"/>
      <c r="U59" s="36"/>
    </row>
    <row r="60" spans="1:21" ht="12.75">
      <c r="A60" s="64"/>
      <c r="B60" s="68"/>
      <c r="C60" s="65"/>
      <c r="D60" s="13" t="s">
        <v>16</v>
      </c>
      <c r="E60" s="14">
        <f aca="true" t="shared" si="10" ref="E60:L60">F60+G60+H60+I60+J60+K60+L60</f>
        <v>0</v>
      </c>
      <c r="F60" s="14">
        <f t="shared" si="10"/>
        <v>0</v>
      </c>
      <c r="G60" s="14">
        <f t="shared" si="10"/>
        <v>0</v>
      </c>
      <c r="H60" s="14">
        <f t="shared" si="10"/>
        <v>0</v>
      </c>
      <c r="I60" s="14">
        <f t="shared" si="10"/>
        <v>0</v>
      </c>
      <c r="J60" s="14">
        <f t="shared" si="10"/>
        <v>0</v>
      </c>
      <c r="K60" s="14">
        <f t="shared" si="10"/>
        <v>0</v>
      </c>
      <c r="L60" s="41">
        <f t="shared" si="10"/>
        <v>0</v>
      </c>
      <c r="M60" s="37"/>
      <c r="N60" s="35"/>
      <c r="O60" s="35"/>
      <c r="P60" s="35"/>
      <c r="Q60" s="35"/>
      <c r="R60" s="35"/>
      <c r="S60" s="35"/>
      <c r="T60" s="35"/>
      <c r="U60" s="36"/>
    </row>
    <row r="61" spans="1:21" ht="12.75">
      <c r="A61" s="64"/>
      <c r="B61" s="68"/>
      <c r="C61" s="65"/>
      <c r="D61" s="13" t="s">
        <v>17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41">
        <v>0</v>
      </c>
      <c r="M61" s="37"/>
      <c r="N61" s="35"/>
      <c r="O61" s="35"/>
      <c r="P61" s="35"/>
      <c r="Q61" s="35"/>
      <c r="R61" s="35"/>
      <c r="S61" s="35"/>
      <c r="T61" s="35"/>
      <c r="U61" s="36"/>
    </row>
    <row r="62" spans="1:21" ht="12.75">
      <c r="A62" s="64"/>
      <c r="B62" s="68"/>
      <c r="C62" s="65"/>
      <c r="D62" s="13" t="s">
        <v>19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41">
        <v>0</v>
      </c>
      <c r="M62" s="37"/>
      <c r="N62" s="35"/>
      <c r="O62" s="35"/>
      <c r="P62" s="35"/>
      <c r="Q62" s="35"/>
      <c r="R62" s="35"/>
      <c r="S62" s="35"/>
      <c r="T62" s="35"/>
      <c r="U62" s="36"/>
    </row>
    <row r="63" spans="1:21" ht="12.75">
      <c r="A63" s="63" t="s">
        <v>62</v>
      </c>
      <c r="B63" s="67" t="s">
        <v>6</v>
      </c>
      <c r="C63" s="65" t="s">
        <v>38</v>
      </c>
      <c r="D63" s="11" t="s">
        <v>20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41">
        <v>0</v>
      </c>
      <c r="M63" s="37"/>
      <c r="N63" s="35"/>
      <c r="O63" s="35"/>
      <c r="P63" s="35"/>
      <c r="Q63" s="35"/>
      <c r="R63" s="35"/>
      <c r="S63" s="35"/>
      <c r="T63" s="35"/>
      <c r="U63" s="36"/>
    </row>
    <row r="64" spans="1:21" ht="12.75">
      <c r="A64" s="64"/>
      <c r="B64" s="68"/>
      <c r="C64" s="65"/>
      <c r="D64" s="69" t="s">
        <v>46</v>
      </c>
      <c r="E64" s="70"/>
      <c r="F64" s="70"/>
      <c r="G64" s="70"/>
      <c r="H64" s="70"/>
      <c r="I64" s="70"/>
      <c r="J64" s="70"/>
      <c r="K64" s="70"/>
      <c r="L64" s="71"/>
      <c r="M64" s="37"/>
      <c r="N64" s="35"/>
      <c r="O64" s="35"/>
      <c r="P64" s="35"/>
      <c r="Q64" s="35"/>
      <c r="R64" s="35"/>
      <c r="S64" s="35"/>
      <c r="T64" s="35"/>
      <c r="U64" s="36"/>
    </row>
    <row r="65" spans="1:21" ht="12.75">
      <c r="A65" s="64"/>
      <c r="B65" s="68"/>
      <c r="C65" s="65"/>
      <c r="D65" s="13" t="s">
        <v>18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41">
        <v>0</v>
      </c>
      <c r="M65" s="37"/>
      <c r="N65" s="35"/>
      <c r="O65" s="35"/>
      <c r="P65" s="35"/>
      <c r="Q65" s="35"/>
      <c r="R65" s="35"/>
      <c r="S65" s="35"/>
      <c r="T65" s="35"/>
      <c r="U65" s="36"/>
    </row>
    <row r="66" spans="1:21" ht="12.75">
      <c r="A66" s="64"/>
      <c r="B66" s="68"/>
      <c r="C66" s="65"/>
      <c r="D66" s="13" t="s">
        <v>16</v>
      </c>
      <c r="E66" s="14">
        <f aca="true" t="shared" si="11" ref="E66:L66">F66+G66+H66+I66+J66+K66+L66</f>
        <v>0</v>
      </c>
      <c r="F66" s="14">
        <f t="shared" si="11"/>
        <v>0</v>
      </c>
      <c r="G66" s="14">
        <f t="shared" si="11"/>
        <v>0</v>
      </c>
      <c r="H66" s="14">
        <f t="shared" si="11"/>
        <v>0</v>
      </c>
      <c r="I66" s="14">
        <f t="shared" si="11"/>
        <v>0</v>
      </c>
      <c r="J66" s="14">
        <f t="shared" si="11"/>
        <v>0</v>
      </c>
      <c r="K66" s="14">
        <f t="shared" si="11"/>
        <v>0</v>
      </c>
      <c r="L66" s="41">
        <f t="shared" si="11"/>
        <v>0</v>
      </c>
      <c r="M66" s="37"/>
      <c r="N66" s="35"/>
      <c r="O66" s="35"/>
      <c r="P66" s="35"/>
      <c r="Q66" s="35"/>
      <c r="R66" s="35"/>
      <c r="S66" s="35"/>
      <c r="T66" s="35"/>
      <c r="U66" s="36"/>
    </row>
    <row r="67" spans="1:21" ht="12.75">
      <c r="A67" s="64"/>
      <c r="B67" s="68"/>
      <c r="C67" s="65"/>
      <c r="D67" s="13" t="s">
        <v>17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41">
        <v>0</v>
      </c>
      <c r="M67" s="37"/>
      <c r="N67" s="35"/>
      <c r="O67" s="35"/>
      <c r="P67" s="35"/>
      <c r="Q67" s="35"/>
      <c r="R67" s="35"/>
      <c r="S67" s="35"/>
      <c r="T67" s="35"/>
      <c r="U67" s="36"/>
    </row>
    <row r="68" spans="1:21" ht="12.75">
      <c r="A68" s="64"/>
      <c r="B68" s="68"/>
      <c r="C68" s="65"/>
      <c r="D68" s="13" t="s">
        <v>19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41">
        <v>0</v>
      </c>
      <c r="M68" s="37"/>
      <c r="N68" s="35"/>
      <c r="O68" s="35"/>
      <c r="P68" s="35"/>
      <c r="Q68" s="35"/>
      <c r="R68" s="35"/>
      <c r="S68" s="35"/>
      <c r="T68" s="35"/>
      <c r="U68" s="36"/>
    </row>
    <row r="69" spans="1:21" ht="12.75">
      <c r="A69" s="63" t="s">
        <v>63</v>
      </c>
      <c r="B69" s="67" t="s">
        <v>14</v>
      </c>
      <c r="C69" s="82" t="s">
        <v>25</v>
      </c>
      <c r="D69" s="11" t="s">
        <v>20</v>
      </c>
      <c r="E69" s="12">
        <f>F69</f>
        <v>12535</v>
      </c>
      <c r="F69" s="12">
        <f>F71</f>
        <v>12535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41">
        <v>0</v>
      </c>
      <c r="M69" s="37"/>
      <c r="N69" s="35"/>
      <c r="O69" s="35"/>
      <c r="P69" s="35"/>
      <c r="Q69" s="35"/>
      <c r="R69" s="35"/>
      <c r="S69" s="35"/>
      <c r="T69" s="35"/>
      <c r="U69" s="36"/>
    </row>
    <row r="70" spans="1:21" ht="12.75">
      <c r="A70" s="64"/>
      <c r="B70" s="68"/>
      <c r="C70" s="82"/>
      <c r="D70" s="69" t="s">
        <v>46</v>
      </c>
      <c r="E70" s="70"/>
      <c r="F70" s="70"/>
      <c r="G70" s="70"/>
      <c r="H70" s="70"/>
      <c r="I70" s="70"/>
      <c r="J70" s="70"/>
      <c r="K70" s="70"/>
      <c r="L70" s="71"/>
      <c r="M70" s="37"/>
      <c r="N70" s="35"/>
      <c r="O70" s="35"/>
      <c r="P70" s="35"/>
      <c r="Q70" s="35"/>
      <c r="R70" s="35"/>
      <c r="S70" s="35"/>
      <c r="T70" s="35"/>
      <c r="U70" s="36"/>
    </row>
    <row r="71" spans="1:21" ht="12.75">
      <c r="A71" s="64"/>
      <c r="B71" s="68"/>
      <c r="C71" s="82"/>
      <c r="D71" s="13" t="s">
        <v>18</v>
      </c>
      <c r="E71" s="14">
        <f>F71</f>
        <v>12535</v>
      </c>
      <c r="F71" s="14">
        <v>12535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41">
        <v>0</v>
      </c>
      <c r="M71" s="37"/>
      <c r="N71" s="35"/>
      <c r="O71" s="35"/>
      <c r="P71" s="35"/>
      <c r="Q71" s="35"/>
      <c r="R71" s="35"/>
      <c r="S71" s="35"/>
      <c r="T71" s="35"/>
      <c r="U71" s="36"/>
    </row>
    <row r="72" spans="1:21" ht="12.75">
      <c r="A72" s="64"/>
      <c r="B72" s="68"/>
      <c r="C72" s="82"/>
      <c r="D72" s="13" t="s">
        <v>16</v>
      </c>
      <c r="E72" s="14">
        <f aca="true" t="shared" si="12" ref="E72:L72">F72+G72+H72+I72+J72+K72+L72</f>
        <v>0</v>
      </c>
      <c r="F72" s="14">
        <f t="shared" si="12"/>
        <v>0</v>
      </c>
      <c r="G72" s="14">
        <f t="shared" si="12"/>
        <v>0</v>
      </c>
      <c r="H72" s="14">
        <f t="shared" si="12"/>
        <v>0</v>
      </c>
      <c r="I72" s="14">
        <f t="shared" si="12"/>
        <v>0</v>
      </c>
      <c r="J72" s="14">
        <f t="shared" si="12"/>
        <v>0</v>
      </c>
      <c r="K72" s="14">
        <f t="shared" si="12"/>
        <v>0</v>
      </c>
      <c r="L72" s="41">
        <f t="shared" si="12"/>
        <v>0</v>
      </c>
      <c r="M72" s="37"/>
      <c r="N72" s="35"/>
      <c r="O72" s="35"/>
      <c r="P72" s="35"/>
      <c r="Q72" s="35"/>
      <c r="R72" s="35"/>
      <c r="S72" s="35"/>
      <c r="T72" s="35"/>
      <c r="U72" s="36"/>
    </row>
    <row r="73" spans="1:21" ht="12.75">
      <c r="A73" s="64"/>
      <c r="B73" s="68"/>
      <c r="C73" s="82"/>
      <c r="D73" s="13" t="s">
        <v>17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41">
        <v>0</v>
      </c>
      <c r="M73" s="37"/>
      <c r="N73" s="35"/>
      <c r="O73" s="35"/>
      <c r="P73" s="35"/>
      <c r="Q73" s="35"/>
      <c r="R73" s="35"/>
      <c r="S73" s="35"/>
      <c r="T73" s="35"/>
      <c r="U73" s="36"/>
    </row>
    <row r="74" spans="1:21" ht="12.75">
      <c r="A74" s="64"/>
      <c r="B74" s="68"/>
      <c r="C74" s="82"/>
      <c r="D74" s="13" t="s">
        <v>19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41">
        <v>0</v>
      </c>
      <c r="M74" s="37"/>
      <c r="N74" s="35"/>
      <c r="O74" s="35"/>
      <c r="P74" s="35"/>
      <c r="Q74" s="35"/>
      <c r="R74" s="35"/>
      <c r="S74" s="35"/>
      <c r="T74" s="35"/>
      <c r="U74" s="36"/>
    </row>
    <row r="75" spans="1:21" ht="11.25" customHeight="1">
      <c r="A75" s="63" t="s">
        <v>64</v>
      </c>
      <c r="B75" s="152" t="s">
        <v>15</v>
      </c>
      <c r="C75" s="82" t="s">
        <v>25</v>
      </c>
      <c r="D75" s="11" t="s">
        <v>20</v>
      </c>
      <c r="E75" s="12">
        <f>E77</f>
        <v>160828</v>
      </c>
      <c r="F75" s="12">
        <f>F77</f>
        <v>160828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41">
        <v>0</v>
      </c>
      <c r="M75" s="37"/>
      <c r="N75" s="35"/>
      <c r="O75" s="35"/>
      <c r="P75" s="35"/>
      <c r="Q75" s="35"/>
      <c r="R75" s="35"/>
      <c r="S75" s="35"/>
      <c r="T75" s="35"/>
      <c r="U75" s="36"/>
    </row>
    <row r="76" spans="1:21" ht="11.25" customHeight="1">
      <c r="A76" s="64"/>
      <c r="B76" s="153"/>
      <c r="C76" s="82"/>
      <c r="D76" s="69" t="s">
        <v>46</v>
      </c>
      <c r="E76" s="70"/>
      <c r="F76" s="70"/>
      <c r="G76" s="70"/>
      <c r="H76" s="70"/>
      <c r="I76" s="70"/>
      <c r="J76" s="70"/>
      <c r="K76" s="70"/>
      <c r="L76" s="71"/>
      <c r="M76" s="37"/>
      <c r="N76" s="35"/>
      <c r="O76" s="35"/>
      <c r="P76" s="35"/>
      <c r="Q76" s="35"/>
      <c r="R76" s="35"/>
      <c r="S76" s="35"/>
      <c r="T76" s="35"/>
      <c r="U76" s="36"/>
    </row>
    <row r="77" spans="1:21" ht="11.25" customHeight="1">
      <c r="A77" s="64"/>
      <c r="B77" s="153"/>
      <c r="C77" s="82"/>
      <c r="D77" s="13" t="s">
        <v>18</v>
      </c>
      <c r="E77" s="14">
        <f>F77</f>
        <v>160828</v>
      </c>
      <c r="F77" s="14">
        <v>160828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41">
        <v>0</v>
      </c>
      <c r="M77" s="37"/>
      <c r="N77" s="35"/>
      <c r="O77" s="35"/>
      <c r="P77" s="35"/>
      <c r="Q77" s="35"/>
      <c r="R77" s="35"/>
      <c r="S77" s="35"/>
      <c r="T77" s="35"/>
      <c r="U77" s="36"/>
    </row>
    <row r="78" spans="1:21" ht="11.25" customHeight="1">
      <c r="A78" s="64"/>
      <c r="B78" s="153"/>
      <c r="C78" s="82"/>
      <c r="D78" s="13" t="s">
        <v>16</v>
      </c>
      <c r="E78" s="14">
        <f aca="true" t="shared" si="13" ref="E78:L78">F78+G78+H78+I78+J78+K78+L78</f>
        <v>0</v>
      </c>
      <c r="F78" s="14">
        <f t="shared" si="13"/>
        <v>0</v>
      </c>
      <c r="G78" s="14">
        <f t="shared" si="13"/>
        <v>0</v>
      </c>
      <c r="H78" s="14">
        <f t="shared" si="13"/>
        <v>0</v>
      </c>
      <c r="I78" s="14">
        <f t="shared" si="13"/>
        <v>0</v>
      </c>
      <c r="J78" s="14">
        <f t="shared" si="13"/>
        <v>0</v>
      </c>
      <c r="K78" s="14">
        <f t="shared" si="13"/>
        <v>0</v>
      </c>
      <c r="L78" s="41">
        <f t="shared" si="13"/>
        <v>0</v>
      </c>
      <c r="M78" s="37"/>
      <c r="N78" s="35"/>
      <c r="O78" s="35"/>
      <c r="P78" s="35"/>
      <c r="Q78" s="35"/>
      <c r="R78" s="35"/>
      <c r="S78" s="35"/>
      <c r="T78" s="35"/>
      <c r="U78" s="36"/>
    </row>
    <row r="79" spans="1:21" ht="11.25" customHeight="1">
      <c r="A79" s="64"/>
      <c r="B79" s="153"/>
      <c r="C79" s="82"/>
      <c r="D79" s="13" t="s">
        <v>17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41">
        <v>0</v>
      </c>
      <c r="M79" s="37"/>
      <c r="N79" s="35"/>
      <c r="O79" s="35"/>
      <c r="P79" s="35"/>
      <c r="Q79" s="35"/>
      <c r="R79" s="35"/>
      <c r="S79" s="35"/>
      <c r="T79" s="35"/>
      <c r="U79" s="36"/>
    </row>
    <row r="80" spans="1:21" ht="18" customHeight="1">
      <c r="A80" s="64"/>
      <c r="B80" s="154"/>
      <c r="C80" s="82"/>
      <c r="D80" s="13" t="s">
        <v>19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41">
        <v>0</v>
      </c>
      <c r="M80" s="37"/>
      <c r="N80" s="35"/>
      <c r="O80" s="35"/>
      <c r="P80" s="35"/>
      <c r="Q80" s="35"/>
      <c r="R80" s="35"/>
      <c r="S80" s="35"/>
      <c r="T80" s="35"/>
      <c r="U80" s="36"/>
    </row>
    <row r="81" spans="1:21" ht="12.75">
      <c r="A81" s="63" t="s">
        <v>65</v>
      </c>
      <c r="B81" s="67" t="s">
        <v>7</v>
      </c>
      <c r="C81" s="82" t="s">
        <v>25</v>
      </c>
      <c r="D81" s="11" t="s">
        <v>20</v>
      </c>
      <c r="E81" s="12">
        <f>E83</f>
        <v>1099996</v>
      </c>
      <c r="F81" s="12">
        <f>F83</f>
        <v>1099996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41">
        <v>0</v>
      </c>
      <c r="M81" s="37"/>
      <c r="N81" s="35"/>
      <c r="O81" s="35"/>
      <c r="P81" s="35"/>
      <c r="Q81" s="35"/>
      <c r="R81" s="35"/>
      <c r="S81" s="35"/>
      <c r="T81" s="35"/>
      <c r="U81" s="36"/>
    </row>
    <row r="82" spans="1:21" ht="12.75">
      <c r="A82" s="64"/>
      <c r="B82" s="68"/>
      <c r="C82" s="82"/>
      <c r="D82" s="69" t="s">
        <v>46</v>
      </c>
      <c r="E82" s="70"/>
      <c r="F82" s="70"/>
      <c r="G82" s="70"/>
      <c r="H82" s="70"/>
      <c r="I82" s="70"/>
      <c r="J82" s="70"/>
      <c r="K82" s="70"/>
      <c r="L82" s="71"/>
      <c r="M82" s="37"/>
      <c r="N82" s="35"/>
      <c r="O82" s="35"/>
      <c r="P82" s="35"/>
      <c r="Q82" s="35"/>
      <c r="R82" s="35"/>
      <c r="S82" s="35"/>
      <c r="T82" s="35"/>
      <c r="U82" s="36"/>
    </row>
    <row r="83" spans="1:21" ht="12.75">
      <c r="A83" s="64"/>
      <c r="B83" s="68"/>
      <c r="C83" s="82"/>
      <c r="D83" s="13" t="s">
        <v>18</v>
      </c>
      <c r="E83" s="14">
        <f>F83</f>
        <v>1099996</v>
      </c>
      <c r="F83" s="14">
        <v>1099996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41">
        <v>0</v>
      </c>
      <c r="M83" s="37"/>
      <c r="N83" s="35"/>
      <c r="O83" s="35"/>
      <c r="P83" s="35"/>
      <c r="Q83" s="35"/>
      <c r="R83" s="35"/>
      <c r="S83" s="35"/>
      <c r="T83" s="35"/>
      <c r="U83" s="36"/>
    </row>
    <row r="84" spans="1:21" ht="12.75">
      <c r="A84" s="64"/>
      <c r="B84" s="68"/>
      <c r="C84" s="82"/>
      <c r="D84" s="13" t="s">
        <v>16</v>
      </c>
      <c r="E84" s="14">
        <f aca="true" t="shared" si="14" ref="E84:L84">F84+G84+H84+I84+J84+K84+L84</f>
        <v>0</v>
      </c>
      <c r="F84" s="14">
        <f t="shared" si="14"/>
        <v>0</v>
      </c>
      <c r="G84" s="14">
        <f t="shared" si="14"/>
        <v>0</v>
      </c>
      <c r="H84" s="14">
        <f t="shared" si="14"/>
        <v>0</v>
      </c>
      <c r="I84" s="14">
        <f t="shared" si="14"/>
        <v>0</v>
      </c>
      <c r="J84" s="14">
        <f t="shared" si="14"/>
        <v>0</v>
      </c>
      <c r="K84" s="14">
        <f t="shared" si="14"/>
        <v>0</v>
      </c>
      <c r="L84" s="41">
        <f t="shared" si="14"/>
        <v>0</v>
      </c>
      <c r="M84" s="37"/>
      <c r="N84" s="35"/>
      <c r="O84" s="35"/>
      <c r="P84" s="35"/>
      <c r="Q84" s="35"/>
      <c r="R84" s="35"/>
      <c r="S84" s="35"/>
      <c r="T84" s="35"/>
      <c r="U84" s="36"/>
    </row>
    <row r="85" spans="1:21" ht="12.75">
      <c r="A85" s="64"/>
      <c r="B85" s="68"/>
      <c r="C85" s="82"/>
      <c r="D85" s="13" t="s">
        <v>17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41">
        <v>0</v>
      </c>
      <c r="M85" s="37"/>
      <c r="N85" s="35"/>
      <c r="O85" s="35"/>
      <c r="P85" s="35"/>
      <c r="Q85" s="35"/>
      <c r="R85" s="35"/>
      <c r="S85" s="35"/>
      <c r="T85" s="35"/>
      <c r="U85" s="36"/>
    </row>
    <row r="86" spans="1:21" ht="12.75">
      <c r="A86" s="64"/>
      <c r="B86" s="68"/>
      <c r="C86" s="82"/>
      <c r="D86" s="13" t="s">
        <v>19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41">
        <v>0</v>
      </c>
      <c r="M86" s="37"/>
      <c r="N86" s="35"/>
      <c r="O86" s="35"/>
      <c r="P86" s="35"/>
      <c r="Q86" s="35"/>
      <c r="R86" s="35"/>
      <c r="S86" s="35"/>
      <c r="T86" s="35"/>
      <c r="U86" s="36"/>
    </row>
    <row r="87" spans="1:21" ht="12.75">
      <c r="A87" s="63" t="s">
        <v>66</v>
      </c>
      <c r="B87" s="67" t="s">
        <v>8</v>
      </c>
      <c r="C87" s="65" t="s">
        <v>38</v>
      </c>
      <c r="D87" s="11" t="s">
        <v>20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41">
        <v>0</v>
      </c>
      <c r="M87" s="37"/>
      <c r="N87" s="35"/>
      <c r="O87" s="35"/>
      <c r="P87" s="35"/>
      <c r="Q87" s="35"/>
      <c r="R87" s="35"/>
      <c r="S87" s="35"/>
      <c r="T87" s="35"/>
      <c r="U87" s="36"/>
    </row>
    <row r="88" spans="1:21" ht="12.75">
      <c r="A88" s="64"/>
      <c r="B88" s="68"/>
      <c r="C88" s="65"/>
      <c r="D88" s="69" t="s">
        <v>46</v>
      </c>
      <c r="E88" s="70"/>
      <c r="F88" s="70"/>
      <c r="G88" s="70"/>
      <c r="H88" s="70"/>
      <c r="I88" s="70"/>
      <c r="J88" s="70"/>
      <c r="K88" s="70"/>
      <c r="L88" s="71"/>
      <c r="M88" s="37"/>
      <c r="N88" s="35"/>
      <c r="O88" s="35"/>
      <c r="P88" s="35"/>
      <c r="Q88" s="35"/>
      <c r="R88" s="35"/>
      <c r="S88" s="35"/>
      <c r="T88" s="35"/>
      <c r="U88" s="36"/>
    </row>
    <row r="89" spans="1:21" ht="12.75">
      <c r="A89" s="64"/>
      <c r="B89" s="68"/>
      <c r="C89" s="65"/>
      <c r="D89" s="13" t="s">
        <v>18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41">
        <v>0</v>
      </c>
      <c r="M89" s="37"/>
      <c r="N89" s="35"/>
      <c r="O89" s="35"/>
      <c r="P89" s="35"/>
      <c r="Q89" s="35"/>
      <c r="R89" s="35"/>
      <c r="S89" s="35"/>
      <c r="T89" s="35"/>
      <c r="U89" s="36"/>
    </row>
    <row r="90" spans="1:21" ht="12.75">
      <c r="A90" s="64"/>
      <c r="B90" s="68"/>
      <c r="C90" s="65"/>
      <c r="D90" s="13" t="s">
        <v>16</v>
      </c>
      <c r="E90" s="14">
        <f aca="true" t="shared" si="15" ref="E90:L90">F90+G90+H90+I90+J90+K90+L90</f>
        <v>0</v>
      </c>
      <c r="F90" s="14">
        <f t="shared" si="15"/>
        <v>0</v>
      </c>
      <c r="G90" s="14">
        <f t="shared" si="15"/>
        <v>0</v>
      </c>
      <c r="H90" s="14">
        <f t="shared" si="15"/>
        <v>0</v>
      </c>
      <c r="I90" s="14">
        <f t="shared" si="15"/>
        <v>0</v>
      </c>
      <c r="J90" s="14">
        <f t="shared" si="15"/>
        <v>0</v>
      </c>
      <c r="K90" s="14">
        <f t="shared" si="15"/>
        <v>0</v>
      </c>
      <c r="L90" s="41">
        <f t="shared" si="15"/>
        <v>0</v>
      </c>
      <c r="M90" s="37"/>
      <c r="N90" s="35"/>
      <c r="O90" s="35"/>
      <c r="P90" s="35"/>
      <c r="Q90" s="35"/>
      <c r="R90" s="35"/>
      <c r="S90" s="35"/>
      <c r="T90" s="35"/>
      <c r="U90" s="36"/>
    </row>
    <row r="91" spans="1:21" ht="12.75">
      <c r="A91" s="64"/>
      <c r="B91" s="68"/>
      <c r="C91" s="65"/>
      <c r="D91" s="13" t="s">
        <v>17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41">
        <v>0</v>
      </c>
      <c r="M91" s="37"/>
      <c r="N91" s="35"/>
      <c r="O91" s="35"/>
      <c r="P91" s="35"/>
      <c r="Q91" s="35"/>
      <c r="R91" s="35"/>
      <c r="S91" s="35"/>
      <c r="T91" s="35"/>
      <c r="U91" s="36"/>
    </row>
    <row r="92" spans="1:21" ht="12.75">
      <c r="A92" s="64"/>
      <c r="B92" s="68"/>
      <c r="C92" s="65"/>
      <c r="D92" s="13" t="s">
        <v>19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41">
        <v>0</v>
      </c>
      <c r="M92" s="37"/>
      <c r="N92" s="35"/>
      <c r="O92" s="35"/>
      <c r="P92" s="35"/>
      <c r="Q92" s="35"/>
      <c r="R92" s="35"/>
      <c r="S92" s="35"/>
      <c r="T92" s="35"/>
      <c r="U92" s="36"/>
    </row>
    <row r="93" spans="1:21" ht="12.75">
      <c r="A93" s="61" t="s">
        <v>67</v>
      </c>
      <c r="B93" s="121" t="s">
        <v>9</v>
      </c>
      <c r="C93" s="78" t="s">
        <v>38</v>
      </c>
      <c r="D93" s="11" t="s">
        <v>20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41">
        <v>0</v>
      </c>
      <c r="M93" s="37"/>
      <c r="N93" s="35"/>
      <c r="O93" s="35"/>
      <c r="P93" s="35"/>
      <c r="Q93" s="35"/>
      <c r="R93" s="35"/>
      <c r="S93" s="35"/>
      <c r="T93" s="35"/>
      <c r="U93" s="36"/>
    </row>
    <row r="94" spans="1:21" ht="12.75">
      <c r="A94" s="62"/>
      <c r="B94" s="86"/>
      <c r="C94" s="78"/>
      <c r="D94" s="69" t="s">
        <v>46</v>
      </c>
      <c r="E94" s="70"/>
      <c r="F94" s="70"/>
      <c r="G94" s="70"/>
      <c r="H94" s="70"/>
      <c r="I94" s="70"/>
      <c r="J94" s="70"/>
      <c r="K94" s="70"/>
      <c r="L94" s="71"/>
      <c r="M94" s="37"/>
      <c r="N94" s="35"/>
      <c r="O94" s="35"/>
      <c r="P94" s="35"/>
      <c r="Q94" s="35"/>
      <c r="R94" s="35"/>
      <c r="S94" s="35"/>
      <c r="T94" s="35"/>
      <c r="U94" s="36"/>
    </row>
    <row r="95" spans="1:21" ht="12.75">
      <c r="A95" s="62"/>
      <c r="B95" s="86"/>
      <c r="C95" s="78"/>
      <c r="D95" s="13" t="s">
        <v>18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41">
        <v>0</v>
      </c>
      <c r="M95" s="37"/>
      <c r="N95" s="35"/>
      <c r="O95" s="35"/>
      <c r="P95" s="35"/>
      <c r="Q95" s="35"/>
      <c r="R95" s="35"/>
      <c r="S95" s="35"/>
      <c r="T95" s="35"/>
      <c r="U95" s="36"/>
    </row>
    <row r="96" spans="1:21" ht="12.75">
      <c r="A96" s="62"/>
      <c r="B96" s="86"/>
      <c r="C96" s="78"/>
      <c r="D96" s="13" t="s">
        <v>16</v>
      </c>
      <c r="E96" s="14">
        <f aca="true" t="shared" si="16" ref="E96:L96">F96+G96+H96+I96+J96+K96+L96</f>
        <v>0</v>
      </c>
      <c r="F96" s="14">
        <f t="shared" si="16"/>
        <v>0</v>
      </c>
      <c r="G96" s="14">
        <f t="shared" si="16"/>
        <v>0</v>
      </c>
      <c r="H96" s="14">
        <f t="shared" si="16"/>
        <v>0</v>
      </c>
      <c r="I96" s="14">
        <f t="shared" si="16"/>
        <v>0</v>
      </c>
      <c r="J96" s="14">
        <f t="shared" si="16"/>
        <v>0</v>
      </c>
      <c r="K96" s="14">
        <f t="shared" si="16"/>
        <v>0</v>
      </c>
      <c r="L96" s="41">
        <f t="shared" si="16"/>
        <v>0</v>
      </c>
      <c r="M96" s="37"/>
      <c r="N96" s="35"/>
      <c r="O96" s="35"/>
      <c r="P96" s="35"/>
      <c r="Q96" s="35"/>
      <c r="R96" s="35"/>
      <c r="S96" s="35"/>
      <c r="T96" s="35"/>
      <c r="U96" s="36"/>
    </row>
    <row r="97" spans="1:21" ht="12.75">
      <c r="A97" s="62"/>
      <c r="B97" s="86"/>
      <c r="C97" s="78"/>
      <c r="D97" s="13" t="s">
        <v>17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41">
        <v>0</v>
      </c>
      <c r="M97" s="37"/>
      <c r="N97" s="35"/>
      <c r="O97" s="35"/>
      <c r="P97" s="35"/>
      <c r="Q97" s="35"/>
      <c r="R97" s="35"/>
      <c r="S97" s="35"/>
      <c r="T97" s="35"/>
      <c r="U97" s="36"/>
    </row>
    <row r="98" spans="1:21" ht="12.75">
      <c r="A98" s="62"/>
      <c r="B98" s="86"/>
      <c r="C98" s="78"/>
      <c r="D98" s="13" t="s">
        <v>19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41">
        <v>0</v>
      </c>
      <c r="M98" s="37"/>
      <c r="N98" s="35"/>
      <c r="O98" s="35"/>
      <c r="P98" s="35"/>
      <c r="Q98" s="35"/>
      <c r="R98" s="35"/>
      <c r="S98" s="35"/>
      <c r="T98" s="35"/>
      <c r="U98" s="108" t="s">
        <v>89</v>
      </c>
    </row>
    <row r="99" spans="1:21" ht="12.75">
      <c r="A99" s="63" t="s">
        <v>68</v>
      </c>
      <c r="B99" s="67" t="s">
        <v>10</v>
      </c>
      <c r="C99" s="65" t="s">
        <v>38</v>
      </c>
      <c r="D99" s="11" t="s">
        <v>20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41">
        <v>0</v>
      </c>
      <c r="M99" s="37"/>
      <c r="N99" s="35"/>
      <c r="O99" s="35"/>
      <c r="P99" s="35"/>
      <c r="Q99" s="35"/>
      <c r="R99" s="35"/>
      <c r="S99" s="35"/>
      <c r="T99" s="35"/>
      <c r="U99" s="109"/>
    </row>
    <row r="100" spans="1:21" ht="12.75">
      <c r="A100" s="64"/>
      <c r="B100" s="68"/>
      <c r="C100" s="65"/>
      <c r="D100" s="69" t="s">
        <v>46</v>
      </c>
      <c r="E100" s="70"/>
      <c r="F100" s="70"/>
      <c r="G100" s="70"/>
      <c r="H100" s="70"/>
      <c r="I100" s="70"/>
      <c r="J100" s="70"/>
      <c r="K100" s="70"/>
      <c r="L100" s="71"/>
      <c r="M100" s="37"/>
      <c r="N100" s="35"/>
      <c r="O100" s="35"/>
      <c r="P100" s="35"/>
      <c r="Q100" s="35"/>
      <c r="R100" s="35"/>
      <c r="S100" s="35"/>
      <c r="T100" s="35"/>
      <c r="U100" s="109"/>
    </row>
    <row r="101" spans="1:21" ht="12.75">
      <c r="A101" s="64"/>
      <c r="B101" s="68"/>
      <c r="C101" s="65"/>
      <c r="D101" s="13" t="s">
        <v>18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41">
        <v>0</v>
      </c>
      <c r="M101" s="37"/>
      <c r="N101" s="35"/>
      <c r="O101" s="35"/>
      <c r="P101" s="35"/>
      <c r="Q101" s="35"/>
      <c r="R101" s="35"/>
      <c r="S101" s="35"/>
      <c r="T101" s="35"/>
      <c r="U101" s="109"/>
    </row>
    <row r="102" spans="1:21" ht="12.75">
      <c r="A102" s="64"/>
      <c r="B102" s="68"/>
      <c r="C102" s="65"/>
      <c r="D102" s="13" t="s">
        <v>16</v>
      </c>
      <c r="E102" s="14">
        <f aca="true" t="shared" si="17" ref="E102:L102">F102+G102+H102+I102+J102+K102+L102</f>
        <v>0</v>
      </c>
      <c r="F102" s="14">
        <f t="shared" si="17"/>
        <v>0</v>
      </c>
      <c r="G102" s="14">
        <f t="shared" si="17"/>
        <v>0</v>
      </c>
      <c r="H102" s="14">
        <f t="shared" si="17"/>
        <v>0</v>
      </c>
      <c r="I102" s="14">
        <f t="shared" si="17"/>
        <v>0</v>
      </c>
      <c r="J102" s="14">
        <f t="shared" si="17"/>
        <v>0</v>
      </c>
      <c r="K102" s="14">
        <f t="shared" si="17"/>
        <v>0</v>
      </c>
      <c r="L102" s="41">
        <f t="shared" si="17"/>
        <v>0</v>
      </c>
      <c r="M102" s="37"/>
      <c r="N102" s="35"/>
      <c r="O102" s="35"/>
      <c r="P102" s="35"/>
      <c r="Q102" s="35"/>
      <c r="R102" s="35"/>
      <c r="S102" s="35"/>
      <c r="T102" s="35"/>
      <c r="U102" s="109"/>
    </row>
    <row r="103" spans="1:21" ht="12.75">
      <c r="A103" s="64"/>
      <c r="B103" s="68"/>
      <c r="C103" s="65"/>
      <c r="D103" s="13" t="s">
        <v>17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41">
        <v>0</v>
      </c>
      <c r="M103" s="37"/>
      <c r="N103" s="35"/>
      <c r="O103" s="35"/>
      <c r="P103" s="35"/>
      <c r="Q103" s="35"/>
      <c r="R103" s="35"/>
      <c r="S103" s="35"/>
      <c r="T103" s="35"/>
      <c r="U103" s="110"/>
    </row>
    <row r="104" spans="1:21" ht="12.75">
      <c r="A104" s="64"/>
      <c r="B104" s="68"/>
      <c r="C104" s="65"/>
      <c r="D104" s="13" t="s">
        <v>19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41">
        <v>0</v>
      </c>
      <c r="M104" s="37"/>
      <c r="N104" s="35"/>
      <c r="O104" s="35"/>
      <c r="P104" s="35"/>
      <c r="Q104" s="35"/>
      <c r="R104" s="35"/>
      <c r="S104" s="35"/>
      <c r="T104" s="35"/>
      <c r="U104" s="36"/>
    </row>
    <row r="105" spans="1:21" ht="12.75">
      <c r="A105" s="63" t="s">
        <v>69</v>
      </c>
      <c r="B105" s="67" t="s">
        <v>11</v>
      </c>
      <c r="C105" s="65" t="s">
        <v>70</v>
      </c>
      <c r="D105" s="11" t="s">
        <v>20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41">
        <v>0</v>
      </c>
      <c r="M105" s="37"/>
      <c r="N105" s="35"/>
      <c r="O105" s="35"/>
      <c r="P105" s="35"/>
      <c r="Q105" s="35"/>
      <c r="R105" s="35"/>
      <c r="S105" s="35"/>
      <c r="T105" s="35"/>
      <c r="U105" s="36"/>
    </row>
    <row r="106" spans="1:21" ht="12.75">
      <c r="A106" s="64"/>
      <c r="B106" s="68"/>
      <c r="C106" s="66"/>
      <c r="D106" s="69" t="s">
        <v>46</v>
      </c>
      <c r="E106" s="70"/>
      <c r="F106" s="70"/>
      <c r="G106" s="70"/>
      <c r="H106" s="70"/>
      <c r="I106" s="70"/>
      <c r="J106" s="70"/>
      <c r="K106" s="70"/>
      <c r="L106" s="71"/>
      <c r="M106" s="37"/>
      <c r="N106" s="35"/>
      <c r="O106" s="35"/>
      <c r="P106" s="35"/>
      <c r="Q106" s="35"/>
      <c r="R106" s="35"/>
      <c r="S106" s="35"/>
      <c r="T106" s="35"/>
      <c r="U106" s="36"/>
    </row>
    <row r="107" spans="1:21" ht="12.75">
      <c r="A107" s="64"/>
      <c r="B107" s="68"/>
      <c r="C107" s="66"/>
      <c r="D107" s="13" t="s">
        <v>18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41">
        <v>0</v>
      </c>
      <c r="M107" s="37"/>
      <c r="N107" s="35"/>
      <c r="O107" s="35"/>
      <c r="P107" s="35"/>
      <c r="Q107" s="35"/>
      <c r="R107" s="35"/>
      <c r="S107" s="35"/>
      <c r="T107" s="35"/>
      <c r="U107" s="36"/>
    </row>
    <row r="108" spans="1:21" ht="12.75">
      <c r="A108" s="64"/>
      <c r="B108" s="68"/>
      <c r="C108" s="66"/>
      <c r="D108" s="13" t="s">
        <v>16</v>
      </c>
      <c r="E108" s="14">
        <f aca="true" t="shared" si="18" ref="E108:L108">F108+G108+H108+I108+J108+K108+L108</f>
        <v>0</v>
      </c>
      <c r="F108" s="14">
        <f t="shared" si="18"/>
        <v>0</v>
      </c>
      <c r="G108" s="14">
        <f t="shared" si="18"/>
        <v>0</v>
      </c>
      <c r="H108" s="14">
        <f t="shared" si="18"/>
        <v>0</v>
      </c>
      <c r="I108" s="14">
        <f t="shared" si="18"/>
        <v>0</v>
      </c>
      <c r="J108" s="14">
        <f t="shared" si="18"/>
        <v>0</v>
      </c>
      <c r="K108" s="14">
        <f t="shared" si="18"/>
        <v>0</v>
      </c>
      <c r="L108" s="41">
        <f t="shared" si="18"/>
        <v>0</v>
      </c>
      <c r="M108" s="37"/>
      <c r="N108" s="35"/>
      <c r="O108" s="35"/>
      <c r="P108" s="35"/>
      <c r="Q108" s="35"/>
      <c r="R108" s="35"/>
      <c r="S108" s="35"/>
      <c r="T108" s="35"/>
      <c r="U108" s="36"/>
    </row>
    <row r="109" spans="1:21" ht="12.75">
      <c r="A109" s="64"/>
      <c r="B109" s="68"/>
      <c r="C109" s="66"/>
      <c r="D109" s="13" t="s">
        <v>17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41">
        <v>0</v>
      </c>
      <c r="M109" s="37"/>
      <c r="N109" s="35"/>
      <c r="O109" s="35"/>
      <c r="P109" s="35"/>
      <c r="Q109" s="35"/>
      <c r="R109" s="35"/>
      <c r="S109" s="35"/>
      <c r="T109" s="35"/>
      <c r="U109" s="36"/>
    </row>
    <row r="110" spans="1:21" ht="12.75">
      <c r="A110" s="64"/>
      <c r="B110" s="68"/>
      <c r="C110" s="66"/>
      <c r="D110" s="13" t="s">
        <v>19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41">
        <v>0</v>
      </c>
      <c r="M110" s="37"/>
      <c r="N110" s="35"/>
      <c r="O110" s="35"/>
      <c r="P110" s="35"/>
      <c r="Q110" s="35"/>
      <c r="R110" s="35"/>
      <c r="S110" s="35"/>
      <c r="T110" s="35"/>
      <c r="U110" s="36"/>
    </row>
    <row r="111" spans="1:21" ht="12.75">
      <c r="A111" s="63" t="s">
        <v>71</v>
      </c>
      <c r="B111" s="67" t="s">
        <v>91</v>
      </c>
      <c r="C111" s="65" t="s">
        <v>38</v>
      </c>
      <c r="D111" s="11" t="s">
        <v>20</v>
      </c>
      <c r="E111" s="12">
        <f>E113</f>
        <v>14460</v>
      </c>
      <c r="F111" s="12">
        <f>F113</f>
        <v>14460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41">
        <v>0</v>
      </c>
      <c r="M111" s="37"/>
      <c r="N111" s="35"/>
      <c r="O111" s="35"/>
      <c r="P111" s="35"/>
      <c r="Q111" s="35"/>
      <c r="R111" s="35"/>
      <c r="S111" s="35"/>
      <c r="T111" s="35"/>
      <c r="U111" s="36"/>
    </row>
    <row r="112" spans="1:21" ht="12.75">
      <c r="A112" s="64"/>
      <c r="B112" s="68"/>
      <c r="C112" s="65"/>
      <c r="D112" s="69" t="s">
        <v>46</v>
      </c>
      <c r="E112" s="70"/>
      <c r="F112" s="70"/>
      <c r="G112" s="70"/>
      <c r="H112" s="70"/>
      <c r="I112" s="70"/>
      <c r="J112" s="70"/>
      <c r="K112" s="70"/>
      <c r="L112" s="71"/>
      <c r="M112" s="37"/>
      <c r="N112" s="35"/>
      <c r="O112" s="35"/>
      <c r="P112" s="35"/>
      <c r="Q112" s="35"/>
      <c r="R112" s="35"/>
      <c r="S112" s="35"/>
      <c r="T112" s="35"/>
      <c r="U112" s="36"/>
    </row>
    <row r="113" spans="1:21" ht="12.75">
      <c r="A113" s="64"/>
      <c r="B113" s="68"/>
      <c r="C113" s="65"/>
      <c r="D113" s="13" t="s">
        <v>18</v>
      </c>
      <c r="E113" s="14">
        <f>F113</f>
        <v>14460</v>
      </c>
      <c r="F113" s="14">
        <v>14460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41">
        <v>0</v>
      </c>
      <c r="M113" s="37"/>
      <c r="N113" s="35"/>
      <c r="O113" s="35"/>
      <c r="P113" s="35"/>
      <c r="Q113" s="35"/>
      <c r="R113" s="35"/>
      <c r="S113" s="35"/>
      <c r="T113" s="35"/>
      <c r="U113" s="36"/>
    </row>
    <row r="114" spans="1:21" ht="12.75">
      <c r="A114" s="64"/>
      <c r="B114" s="68"/>
      <c r="C114" s="65"/>
      <c r="D114" s="13" t="s">
        <v>16</v>
      </c>
      <c r="E114" s="14">
        <f aca="true" t="shared" si="19" ref="E114:L114">F114+G114+H114+I114+J114+K114+L114</f>
        <v>0</v>
      </c>
      <c r="F114" s="14">
        <f t="shared" si="19"/>
        <v>0</v>
      </c>
      <c r="G114" s="14">
        <f t="shared" si="19"/>
        <v>0</v>
      </c>
      <c r="H114" s="14">
        <f t="shared" si="19"/>
        <v>0</v>
      </c>
      <c r="I114" s="14">
        <f t="shared" si="19"/>
        <v>0</v>
      </c>
      <c r="J114" s="14">
        <f t="shared" si="19"/>
        <v>0</v>
      </c>
      <c r="K114" s="14">
        <f t="shared" si="19"/>
        <v>0</v>
      </c>
      <c r="L114" s="41">
        <f t="shared" si="19"/>
        <v>0</v>
      </c>
      <c r="M114" s="37"/>
      <c r="N114" s="35"/>
      <c r="O114" s="35"/>
      <c r="P114" s="35"/>
      <c r="Q114" s="35"/>
      <c r="R114" s="35"/>
      <c r="S114" s="35"/>
      <c r="T114" s="35"/>
      <c r="U114" s="36"/>
    </row>
    <row r="115" spans="1:21" ht="12.75">
      <c r="A115" s="64"/>
      <c r="B115" s="68"/>
      <c r="C115" s="65"/>
      <c r="D115" s="13" t="s">
        <v>17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41">
        <v>0</v>
      </c>
      <c r="M115" s="37"/>
      <c r="N115" s="35"/>
      <c r="O115" s="35"/>
      <c r="P115" s="35"/>
      <c r="Q115" s="35"/>
      <c r="R115" s="35"/>
      <c r="S115" s="35"/>
      <c r="T115" s="35"/>
      <c r="U115" s="36"/>
    </row>
    <row r="116" spans="1:21" ht="27" customHeight="1">
      <c r="A116" s="64"/>
      <c r="B116" s="68"/>
      <c r="C116" s="65"/>
      <c r="D116" s="13" t="s">
        <v>19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41">
        <v>0</v>
      </c>
      <c r="M116" s="37"/>
      <c r="N116" s="35"/>
      <c r="O116" s="35"/>
      <c r="P116" s="35"/>
      <c r="Q116" s="35"/>
      <c r="R116" s="35"/>
      <c r="S116" s="35"/>
      <c r="T116" s="35"/>
      <c r="U116" s="36"/>
    </row>
    <row r="117" spans="1:21" ht="12.75">
      <c r="A117" s="63" t="s">
        <v>72</v>
      </c>
      <c r="B117" s="67" t="s">
        <v>12</v>
      </c>
      <c r="C117" s="65" t="s">
        <v>25</v>
      </c>
      <c r="D117" s="11" t="s">
        <v>20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41">
        <v>0</v>
      </c>
      <c r="M117" s="37"/>
      <c r="N117" s="35"/>
      <c r="O117" s="35"/>
      <c r="P117" s="35"/>
      <c r="Q117" s="35"/>
      <c r="R117" s="35"/>
      <c r="S117" s="35"/>
      <c r="T117" s="35"/>
      <c r="U117" s="36"/>
    </row>
    <row r="118" spans="1:21" ht="12.75">
      <c r="A118" s="64"/>
      <c r="B118" s="68"/>
      <c r="C118" s="65"/>
      <c r="D118" s="69" t="s">
        <v>46</v>
      </c>
      <c r="E118" s="70"/>
      <c r="F118" s="70"/>
      <c r="G118" s="70"/>
      <c r="H118" s="70"/>
      <c r="I118" s="70"/>
      <c r="J118" s="70"/>
      <c r="K118" s="70"/>
      <c r="L118" s="71"/>
      <c r="M118" s="37"/>
      <c r="N118" s="35"/>
      <c r="O118" s="35"/>
      <c r="P118" s="35"/>
      <c r="Q118" s="35"/>
      <c r="R118" s="35"/>
      <c r="S118" s="35"/>
      <c r="T118" s="35"/>
      <c r="U118" s="36"/>
    </row>
    <row r="119" spans="1:21" ht="12.75">
      <c r="A119" s="64"/>
      <c r="B119" s="68"/>
      <c r="C119" s="65"/>
      <c r="D119" s="13" t="s">
        <v>18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41">
        <v>0</v>
      </c>
      <c r="M119" s="37"/>
      <c r="N119" s="35"/>
      <c r="O119" s="35"/>
      <c r="P119" s="35"/>
      <c r="Q119" s="35"/>
      <c r="R119" s="35"/>
      <c r="S119" s="35"/>
      <c r="T119" s="35"/>
      <c r="U119" s="36"/>
    </row>
    <row r="120" spans="1:21" ht="12.75">
      <c r="A120" s="64"/>
      <c r="B120" s="68"/>
      <c r="C120" s="65"/>
      <c r="D120" s="13" t="s">
        <v>16</v>
      </c>
      <c r="E120" s="14">
        <f aca="true" t="shared" si="20" ref="E120:L120">F120+G120+H120+I120+J120+K120+L120</f>
        <v>0</v>
      </c>
      <c r="F120" s="14">
        <f t="shared" si="20"/>
        <v>0</v>
      </c>
      <c r="G120" s="14">
        <f t="shared" si="20"/>
        <v>0</v>
      </c>
      <c r="H120" s="14">
        <f t="shared" si="20"/>
        <v>0</v>
      </c>
      <c r="I120" s="14">
        <f t="shared" si="20"/>
        <v>0</v>
      </c>
      <c r="J120" s="14">
        <f t="shared" si="20"/>
        <v>0</v>
      </c>
      <c r="K120" s="14">
        <f t="shared" si="20"/>
        <v>0</v>
      </c>
      <c r="L120" s="41">
        <f t="shared" si="20"/>
        <v>0</v>
      </c>
      <c r="M120" s="37"/>
      <c r="N120" s="35"/>
      <c r="O120" s="35"/>
      <c r="P120" s="35"/>
      <c r="Q120" s="35"/>
      <c r="R120" s="35"/>
      <c r="S120" s="35"/>
      <c r="T120" s="35"/>
      <c r="U120" s="36"/>
    </row>
    <row r="121" spans="1:21" ht="12.75">
      <c r="A121" s="64"/>
      <c r="B121" s="68"/>
      <c r="C121" s="65"/>
      <c r="D121" s="13" t="s">
        <v>17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41">
        <v>0</v>
      </c>
      <c r="M121" s="37"/>
      <c r="N121" s="35"/>
      <c r="O121" s="35"/>
      <c r="P121" s="35"/>
      <c r="Q121" s="35"/>
      <c r="R121" s="35"/>
      <c r="S121" s="35"/>
      <c r="T121" s="35"/>
      <c r="U121" s="36"/>
    </row>
    <row r="122" spans="1:21" ht="12.75">
      <c r="A122" s="64"/>
      <c r="B122" s="68"/>
      <c r="C122" s="65"/>
      <c r="D122" s="13" t="s">
        <v>19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41">
        <v>0</v>
      </c>
      <c r="M122" s="37"/>
      <c r="N122" s="35"/>
      <c r="O122" s="35"/>
      <c r="P122" s="35"/>
      <c r="Q122" s="35"/>
      <c r="R122" s="35"/>
      <c r="S122" s="35"/>
      <c r="T122" s="35"/>
      <c r="U122" s="36"/>
    </row>
    <row r="123" spans="1:21" ht="12.75">
      <c r="A123" s="63" t="s">
        <v>92</v>
      </c>
      <c r="B123" s="67" t="s">
        <v>95</v>
      </c>
      <c r="C123" s="65" t="s">
        <v>38</v>
      </c>
      <c r="D123" s="11" t="s">
        <v>20</v>
      </c>
      <c r="E123" s="12">
        <v>0</v>
      </c>
      <c r="F123" s="12">
        <v>0</v>
      </c>
      <c r="G123" s="12">
        <f>G125</f>
        <v>723582.01</v>
      </c>
      <c r="H123" s="12">
        <v>0</v>
      </c>
      <c r="I123" s="12">
        <v>0</v>
      </c>
      <c r="J123" s="12">
        <v>0</v>
      </c>
      <c r="K123" s="12">
        <v>0</v>
      </c>
      <c r="L123" s="41">
        <v>0</v>
      </c>
      <c r="M123" s="45"/>
      <c r="N123" s="44"/>
      <c r="O123" s="44"/>
      <c r="P123" s="44"/>
      <c r="Q123" s="44"/>
      <c r="R123" s="44"/>
      <c r="S123" s="44"/>
      <c r="T123" s="44"/>
      <c r="U123" s="45"/>
    </row>
    <row r="124" spans="1:21" ht="12.75">
      <c r="A124" s="64"/>
      <c r="B124" s="68"/>
      <c r="C124" s="65"/>
      <c r="D124" s="69" t="s">
        <v>46</v>
      </c>
      <c r="E124" s="70"/>
      <c r="F124" s="70"/>
      <c r="G124" s="70"/>
      <c r="H124" s="70"/>
      <c r="I124" s="70"/>
      <c r="J124" s="70"/>
      <c r="K124" s="70"/>
      <c r="L124" s="71"/>
      <c r="M124" s="45"/>
      <c r="N124" s="44"/>
      <c r="O124" s="44"/>
      <c r="P124" s="44"/>
      <c r="Q124" s="44"/>
      <c r="R124" s="44"/>
      <c r="S124" s="44"/>
      <c r="T124" s="44"/>
      <c r="U124" s="45"/>
    </row>
    <row r="125" spans="1:21" ht="12.75">
      <c r="A125" s="64"/>
      <c r="B125" s="68"/>
      <c r="C125" s="65"/>
      <c r="D125" s="13" t="s">
        <v>18</v>
      </c>
      <c r="E125" s="14">
        <v>0</v>
      </c>
      <c r="F125" s="14">
        <v>0</v>
      </c>
      <c r="G125" s="14">
        <v>723582.01</v>
      </c>
      <c r="H125" s="14">
        <v>0</v>
      </c>
      <c r="I125" s="14">
        <v>0</v>
      </c>
      <c r="J125" s="14">
        <v>0</v>
      </c>
      <c r="K125" s="14">
        <v>0</v>
      </c>
      <c r="L125" s="41">
        <v>0</v>
      </c>
      <c r="M125" s="45"/>
      <c r="N125" s="44"/>
      <c r="O125" s="44"/>
      <c r="P125" s="44"/>
      <c r="Q125" s="44"/>
      <c r="R125" s="44"/>
      <c r="S125" s="44"/>
      <c r="T125" s="44"/>
      <c r="U125" s="45"/>
    </row>
    <row r="126" spans="1:21" ht="12.75">
      <c r="A126" s="64"/>
      <c r="B126" s="68"/>
      <c r="C126" s="65"/>
      <c r="D126" s="13" t="s">
        <v>16</v>
      </c>
      <c r="E126" s="14">
        <f aca="true" t="shared" si="21" ref="E126:L126">F126+G126+H126+I126+J126+K126+L126</f>
        <v>0</v>
      </c>
      <c r="F126" s="14">
        <f t="shared" si="21"/>
        <v>0</v>
      </c>
      <c r="G126" s="14">
        <f t="shared" si="21"/>
        <v>0</v>
      </c>
      <c r="H126" s="14">
        <f t="shared" si="21"/>
        <v>0</v>
      </c>
      <c r="I126" s="14">
        <f t="shared" si="21"/>
        <v>0</v>
      </c>
      <c r="J126" s="14">
        <f t="shared" si="21"/>
        <v>0</v>
      </c>
      <c r="K126" s="14">
        <f t="shared" si="21"/>
        <v>0</v>
      </c>
      <c r="L126" s="41">
        <f t="shared" si="21"/>
        <v>0</v>
      </c>
      <c r="M126" s="45"/>
      <c r="N126" s="44"/>
      <c r="O126" s="44"/>
      <c r="P126" s="44"/>
      <c r="Q126" s="44"/>
      <c r="R126" s="44"/>
      <c r="S126" s="44"/>
      <c r="T126" s="44"/>
      <c r="U126" s="45"/>
    </row>
    <row r="127" spans="1:21" ht="12.75">
      <c r="A127" s="64"/>
      <c r="B127" s="68"/>
      <c r="C127" s="65"/>
      <c r="D127" s="13" t="s">
        <v>17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41">
        <v>0</v>
      </c>
      <c r="M127" s="45"/>
      <c r="N127" s="44"/>
      <c r="O127" s="44"/>
      <c r="P127" s="44"/>
      <c r="Q127" s="44"/>
      <c r="R127" s="44"/>
      <c r="S127" s="44"/>
      <c r="T127" s="44"/>
      <c r="U127" s="45"/>
    </row>
    <row r="128" spans="1:21" ht="12.75">
      <c r="A128" s="64"/>
      <c r="B128" s="68"/>
      <c r="C128" s="65"/>
      <c r="D128" s="13" t="s">
        <v>19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41">
        <v>0</v>
      </c>
      <c r="M128" s="45"/>
      <c r="N128" s="44"/>
      <c r="O128" s="44"/>
      <c r="P128" s="44"/>
      <c r="Q128" s="44"/>
      <c r="R128" s="44"/>
      <c r="S128" s="44"/>
      <c r="T128" s="44"/>
      <c r="U128" s="45"/>
    </row>
    <row r="129" spans="1:21" ht="12.75">
      <c r="A129" s="63" t="s">
        <v>93</v>
      </c>
      <c r="B129" s="67" t="s">
        <v>96</v>
      </c>
      <c r="C129" s="65" t="s">
        <v>38</v>
      </c>
      <c r="D129" s="11" t="s">
        <v>20</v>
      </c>
      <c r="E129" s="12">
        <v>0</v>
      </c>
      <c r="F129" s="12">
        <v>0</v>
      </c>
      <c r="G129" s="12">
        <f>G131</f>
        <v>142635.66</v>
      </c>
      <c r="H129" s="12">
        <v>0</v>
      </c>
      <c r="I129" s="12">
        <v>0</v>
      </c>
      <c r="J129" s="12">
        <v>0</v>
      </c>
      <c r="K129" s="12">
        <v>0</v>
      </c>
      <c r="L129" s="41">
        <v>0</v>
      </c>
      <c r="M129" s="45"/>
      <c r="N129" s="44"/>
      <c r="O129" s="44"/>
      <c r="P129" s="44"/>
      <c r="Q129" s="44"/>
      <c r="R129" s="44"/>
      <c r="S129" s="44"/>
      <c r="T129" s="44"/>
      <c r="U129" s="45"/>
    </row>
    <row r="130" spans="1:21" ht="12.75">
      <c r="A130" s="64"/>
      <c r="B130" s="68"/>
      <c r="C130" s="65"/>
      <c r="D130" s="69" t="s">
        <v>46</v>
      </c>
      <c r="E130" s="70"/>
      <c r="F130" s="70"/>
      <c r="G130" s="70"/>
      <c r="H130" s="70"/>
      <c r="I130" s="70"/>
      <c r="J130" s="70"/>
      <c r="K130" s="70"/>
      <c r="L130" s="71"/>
      <c r="M130" s="45"/>
      <c r="N130" s="44"/>
      <c r="O130" s="44"/>
      <c r="P130" s="44"/>
      <c r="Q130" s="44"/>
      <c r="R130" s="44"/>
      <c r="S130" s="44"/>
      <c r="T130" s="44"/>
      <c r="U130" s="45"/>
    </row>
    <row r="131" spans="1:21" ht="12.75">
      <c r="A131" s="64"/>
      <c r="B131" s="68"/>
      <c r="C131" s="65"/>
      <c r="D131" s="13" t="s">
        <v>18</v>
      </c>
      <c r="E131" s="14">
        <v>0</v>
      </c>
      <c r="F131" s="14">
        <v>0</v>
      </c>
      <c r="G131" s="14">
        <v>142635.66</v>
      </c>
      <c r="H131" s="14">
        <v>0</v>
      </c>
      <c r="I131" s="14">
        <v>0</v>
      </c>
      <c r="J131" s="14">
        <v>0</v>
      </c>
      <c r="K131" s="14">
        <v>0</v>
      </c>
      <c r="L131" s="41">
        <v>0</v>
      </c>
      <c r="M131" s="45"/>
      <c r="N131" s="44"/>
      <c r="O131" s="44"/>
      <c r="P131" s="44"/>
      <c r="Q131" s="44"/>
      <c r="R131" s="44"/>
      <c r="S131" s="44"/>
      <c r="T131" s="44"/>
      <c r="U131" s="45"/>
    </row>
    <row r="132" spans="1:21" ht="12.75">
      <c r="A132" s="64"/>
      <c r="B132" s="68"/>
      <c r="C132" s="65"/>
      <c r="D132" s="13" t="s">
        <v>16</v>
      </c>
      <c r="E132" s="14">
        <f aca="true" t="shared" si="22" ref="E132:L132">F132+G132+H132+I132+J132+K132+L132</f>
        <v>0</v>
      </c>
      <c r="F132" s="14">
        <f t="shared" si="22"/>
        <v>0</v>
      </c>
      <c r="G132" s="14">
        <f t="shared" si="22"/>
        <v>0</v>
      </c>
      <c r="H132" s="14">
        <f t="shared" si="22"/>
        <v>0</v>
      </c>
      <c r="I132" s="14">
        <f t="shared" si="22"/>
        <v>0</v>
      </c>
      <c r="J132" s="14">
        <f t="shared" si="22"/>
        <v>0</v>
      </c>
      <c r="K132" s="14">
        <f t="shared" si="22"/>
        <v>0</v>
      </c>
      <c r="L132" s="41">
        <f t="shared" si="22"/>
        <v>0</v>
      </c>
      <c r="M132" s="45"/>
      <c r="N132" s="44"/>
      <c r="O132" s="44"/>
      <c r="P132" s="44"/>
      <c r="Q132" s="44"/>
      <c r="R132" s="44"/>
      <c r="S132" s="44"/>
      <c r="T132" s="44"/>
      <c r="U132" s="45"/>
    </row>
    <row r="133" spans="1:21" ht="12.75">
      <c r="A133" s="64"/>
      <c r="B133" s="68"/>
      <c r="C133" s="65"/>
      <c r="D133" s="13" t="s">
        <v>17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41">
        <v>0</v>
      </c>
      <c r="M133" s="45"/>
      <c r="N133" s="44"/>
      <c r="O133" s="44"/>
      <c r="P133" s="44"/>
      <c r="Q133" s="44"/>
      <c r="R133" s="44"/>
      <c r="S133" s="44"/>
      <c r="T133" s="44"/>
      <c r="U133" s="45"/>
    </row>
    <row r="134" spans="1:21" ht="12.75">
      <c r="A134" s="64"/>
      <c r="B134" s="68"/>
      <c r="C134" s="65"/>
      <c r="D134" s="13" t="s">
        <v>19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41">
        <v>0</v>
      </c>
      <c r="M134" s="45"/>
      <c r="N134" s="44"/>
      <c r="O134" s="44"/>
      <c r="P134" s="44"/>
      <c r="Q134" s="44"/>
      <c r="R134" s="44"/>
      <c r="S134" s="44"/>
      <c r="T134" s="44"/>
      <c r="U134" s="45"/>
    </row>
    <row r="135" spans="1:21" ht="12.75">
      <c r="A135" s="63" t="s">
        <v>94</v>
      </c>
      <c r="B135" s="67" t="s">
        <v>97</v>
      </c>
      <c r="C135" s="65" t="s">
        <v>38</v>
      </c>
      <c r="D135" s="11" t="s">
        <v>20</v>
      </c>
      <c r="E135" s="12">
        <v>0</v>
      </c>
      <c r="F135" s="12">
        <v>0</v>
      </c>
      <c r="G135" s="12">
        <f>G137</f>
        <v>37535.92</v>
      </c>
      <c r="H135" s="12">
        <v>0</v>
      </c>
      <c r="I135" s="12">
        <v>0</v>
      </c>
      <c r="J135" s="12">
        <v>0</v>
      </c>
      <c r="K135" s="12">
        <v>0</v>
      </c>
      <c r="L135" s="41">
        <v>0</v>
      </c>
      <c r="M135" s="45"/>
      <c r="N135" s="44"/>
      <c r="O135" s="44"/>
      <c r="P135" s="44"/>
      <c r="Q135" s="44"/>
      <c r="R135" s="44"/>
      <c r="S135" s="44"/>
      <c r="T135" s="44"/>
      <c r="U135" s="45"/>
    </row>
    <row r="136" spans="1:21" ht="12.75">
      <c r="A136" s="64"/>
      <c r="B136" s="68"/>
      <c r="C136" s="65"/>
      <c r="D136" s="69" t="s">
        <v>46</v>
      </c>
      <c r="E136" s="70"/>
      <c r="F136" s="70"/>
      <c r="G136" s="70"/>
      <c r="H136" s="70"/>
      <c r="I136" s="70"/>
      <c r="J136" s="70"/>
      <c r="K136" s="70"/>
      <c r="L136" s="71"/>
      <c r="M136" s="45"/>
      <c r="N136" s="44"/>
      <c r="O136" s="44"/>
      <c r="P136" s="44"/>
      <c r="Q136" s="44"/>
      <c r="R136" s="44"/>
      <c r="S136" s="44"/>
      <c r="T136" s="44"/>
      <c r="U136" s="45"/>
    </row>
    <row r="137" spans="1:21" ht="12.75">
      <c r="A137" s="64"/>
      <c r="B137" s="68"/>
      <c r="C137" s="65"/>
      <c r="D137" s="13" t="s">
        <v>18</v>
      </c>
      <c r="E137" s="14">
        <v>0</v>
      </c>
      <c r="F137" s="14">
        <v>0</v>
      </c>
      <c r="G137" s="14">
        <v>37535.92</v>
      </c>
      <c r="H137" s="14">
        <v>0</v>
      </c>
      <c r="I137" s="14">
        <v>0</v>
      </c>
      <c r="J137" s="14">
        <v>0</v>
      </c>
      <c r="K137" s="14">
        <v>0</v>
      </c>
      <c r="L137" s="41">
        <v>0</v>
      </c>
      <c r="M137" s="45"/>
      <c r="N137" s="44"/>
      <c r="O137" s="44"/>
      <c r="P137" s="44"/>
      <c r="Q137" s="44"/>
      <c r="R137" s="44"/>
      <c r="S137" s="44"/>
      <c r="T137" s="44"/>
      <c r="U137" s="45"/>
    </row>
    <row r="138" spans="1:21" ht="12.75">
      <c r="A138" s="64"/>
      <c r="B138" s="68"/>
      <c r="C138" s="65"/>
      <c r="D138" s="13" t="s">
        <v>16</v>
      </c>
      <c r="E138" s="14">
        <f aca="true" t="shared" si="23" ref="E138:L138">F138+G138+H138+I138+J138+K138+L138</f>
        <v>0</v>
      </c>
      <c r="F138" s="14">
        <f t="shared" si="23"/>
        <v>0</v>
      </c>
      <c r="G138" s="14">
        <f t="shared" si="23"/>
        <v>0</v>
      </c>
      <c r="H138" s="14">
        <f t="shared" si="23"/>
        <v>0</v>
      </c>
      <c r="I138" s="14">
        <f t="shared" si="23"/>
        <v>0</v>
      </c>
      <c r="J138" s="14">
        <f t="shared" si="23"/>
        <v>0</v>
      </c>
      <c r="K138" s="14">
        <f t="shared" si="23"/>
        <v>0</v>
      </c>
      <c r="L138" s="41">
        <f t="shared" si="23"/>
        <v>0</v>
      </c>
      <c r="M138" s="45"/>
      <c r="N138" s="44"/>
      <c r="O138" s="44"/>
      <c r="P138" s="44"/>
      <c r="Q138" s="44"/>
      <c r="R138" s="44"/>
      <c r="S138" s="44"/>
      <c r="T138" s="44"/>
      <c r="U138" s="45"/>
    </row>
    <row r="139" spans="1:21" ht="12.75">
      <c r="A139" s="64"/>
      <c r="B139" s="68"/>
      <c r="C139" s="65"/>
      <c r="D139" s="13" t="s">
        <v>17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41">
        <v>0</v>
      </c>
      <c r="M139" s="45"/>
      <c r="N139" s="44"/>
      <c r="O139" s="44"/>
      <c r="P139" s="44"/>
      <c r="Q139" s="44"/>
      <c r="R139" s="44"/>
      <c r="S139" s="44"/>
      <c r="T139" s="44"/>
      <c r="U139" s="45"/>
    </row>
    <row r="140" spans="1:21" ht="12.75">
      <c r="A140" s="64"/>
      <c r="B140" s="68"/>
      <c r="C140" s="65"/>
      <c r="D140" s="13" t="s">
        <v>19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41">
        <v>0</v>
      </c>
      <c r="M140" s="45"/>
      <c r="N140" s="44"/>
      <c r="O140" s="44"/>
      <c r="P140" s="44"/>
      <c r="Q140" s="44"/>
      <c r="R140" s="44"/>
      <c r="S140" s="44"/>
      <c r="T140" s="44"/>
      <c r="U140" s="45"/>
    </row>
    <row r="141" spans="1:21" ht="12.75">
      <c r="A141" s="111"/>
      <c r="B141" s="85" t="s">
        <v>52</v>
      </c>
      <c r="C141" s="155" t="s">
        <v>60</v>
      </c>
      <c r="D141" s="11" t="s">
        <v>20</v>
      </c>
      <c r="E141" s="12">
        <f>E143</f>
        <v>1820000</v>
      </c>
      <c r="F141" s="12">
        <f>F143</f>
        <v>1820000</v>
      </c>
      <c r="G141" s="12">
        <f aca="true" t="shared" si="24" ref="G141:L141">G143+G144+G145+G146</f>
        <v>903753.5900000001</v>
      </c>
      <c r="H141" s="12">
        <f t="shared" si="24"/>
        <v>0</v>
      </c>
      <c r="I141" s="12">
        <f t="shared" si="24"/>
        <v>0</v>
      </c>
      <c r="J141" s="12">
        <f t="shared" si="24"/>
        <v>0</v>
      </c>
      <c r="K141" s="12">
        <f t="shared" si="24"/>
        <v>0</v>
      </c>
      <c r="L141" s="41">
        <f t="shared" si="24"/>
        <v>0</v>
      </c>
      <c r="M141" s="94" t="s">
        <v>80</v>
      </c>
      <c r="N141" s="100">
        <v>8</v>
      </c>
      <c r="O141" s="100"/>
      <c r="P141" s="100"/>
      <c r="Q141" s="100"/>
      <c r="R141" s="100"/>
      <c r="S141" s="100"/>
      <c r="T141" s="100"/>
      <c r="U141" s="108"/>
    </row>
    <row r="142" spans="1:21" ht="12.75">
      <c r="A142" s="62"/>
      <c r="B142" s="86"/>
      <c r="C142" s="156"/>
      <c r="D142" s="69" t="s">
        <v>46</v>
      </c>
      <c r="E142" s="70"/>
      <c r="F142" s="70"/>
      <c r="G142" s="70"/>
      <c r="H142" s="70"/>
      <c r="I142" s="70"/>
      <c r="J142" s="70"/>
      <c r="K142" s="70"/>
      <c r="L142" s="71"/>
      <c r="M142" s="95"/>
      <c r="N142" s="101"/>
      <c r="O142" s="101"/>
      <c r="P142" s="101"/>
      <c r="Q142" s="101"/>
      <c r="R142" s="101"/>
      <c r="S142" s="101"/>
      <c r="T142" s="101"/>
      <c r="U142" s="109"/>
    </row>
    <row r="143" spans="1:21" ht="12.75">
      <c r="A143" s="62"/>
      <c r="B143" s="86"/>
      <c r="C143" s="156"/>
      <c r="D143" s="13" t="s">
        <v>18</v>
      </c>
      <c r="E143" s="14">
        <f>F143</f>
        <v>1820000</v>
      </c>
      <c r="F143" s="14">
        <f>F27+F33+F39+F45+F51+F57+F63+F69+F75+F81+F87+F93+F99+F105+F111+F117</f>
        <v>1820000</v>
      </c>
      <c r="G143" s="14">
        <f>G125+G131+G137</f>
        <v>903753.5900000001</v>
      </c>
      <c r="H143" s="14">
        <f>H29+H35</f>
        <v>0</v>
      </c>
      <c r="I143" s="14">
        <f>I29+I35</f>
        <v>0</v>
      </c>
      <c r="J143" s="14">
        <f>J29+J35</f>
        <v>0</v>
      </c>
      <c r="K143" s="14">
        <f>K29+K35</f>
        <v>0</v>
      </c>
      <c r="L143" s="41">
        <f>L29+L35</f>
        <v>0</v>
      </c>
      <c r="M143" s="95"/>
      <c r="N143" s="101"/>
      <c r="O143" s="101"/>
      <c r="P143" s="101"/>
      <c r="Q143" s="101"/>
      <c r="R143" s="101"/>
      <c r="S143" s="101"/>
      <c r="T143" s="101"/>
      <c r="U143" s="109"/>
    </row>
    <row r="144" spans="1:21" ht="12.75">
      <c r="A144" s="62"/>
      <c r="B144" s="86"/>
      <c r="C144" s="156"/>
      <c r="D144" s="13" t="s">
        <v>16</v>
      </c>
      <c r="E144" s="14">
        <f>F144+G144+H144+I144+J144+K144+L144</f>
        <v>0</v>
      </c>
      <c r="F144" s="14">
        <v>0</v>
      </c>
      <c r="G144" s="14">
        <f>G30</f>
        <v>0</v>
      </c>
      <c r="H144" s="14">
        <v>0</v>
      </c>
      <c r="I144" s="14">
        <v>0</v>
      </c>
      <c r="J144" s="14">
        <v>0</v>
      </c>
      <c r="K144" s="14">
        <v>0</v>
      </c>
      <c r="L144" s="41">
        <v>0</v>
      </c>
      <c r="M144" s="95"/>
      <c r="N144" s="101"/>
      <c r="O144" s="101"/>
      <c r="P144" s="101"/>
      <c r="Q144" s="101"/>
      <c r="R144" s="101"/>
      <c r="S144" s="101"/>
      <c r="T144" s="101"/>
      <c r="U144" s="109"/>
    </row>
    <row r="145" spans="1:21" ht="12.75">
      <c r="A145" s="62"/>
      <c r="B145" s="86"/>
      <c r="C145" s="156"/>
      <c r="D145" s="13" t="s">
        <v>17</v>
      </c>
      <c r="E145" s="14">
        <f>F145+G145+H145+I145+J145+K145+L145</f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41">
        <v>0</v>
      </c>
      <c r="M145" s="95"/>
      <c r="N145" s="101"/>
      <c r="O145" s="101"/>
      <c r="P145" s="101"/>
      <c r="Q145" s="101"/>
      <c r="R145" s="101"/>
      <c r="S145" s="101"/>
      <c r="T145" s="101"/>
      <c r="U145" s="109"/>
    </row>
    <row r="146" spans="1:21" ht="39.75" customHeight="1">
      <c r="A146" s="62"/>
      <c r="B146" s="86"/>
      <c r="C146" s="156"/>
      <c r="D146" s="158" t="s">
        <v>19</v>
      </c>
      <c r="E146" s="103">
        <f>F146+G146+H146+I146+J146+K146+L146</f>
        <v>0</v>
      </c>
      <c r="F146" s="103">
        <f>F32+F38</f>
        <v>0</v>
      </c>
      <c r="G146" s="103">
        <f aca="true" t="shared" si="25" ref="G146:L146">G32+G38</f>
        <v>0</v>
      </c>
      <c r="H146" s="103">
        <f t="shared" si="25"/>
        <v>0</v>
      </c>
      <c r="I146" s="103">
        <f t="shared" si="25"/>
        <v>0</v>
      </c>
      <c r="J146" s="103">
        <f t="shared" si="25"/>
        <v>0</v>
      </c>
      <c r="K146" s="103">
        <f t="shared" si="25"/>
        <v>0</v>
      </c>
      <c r="L146" s="159">
        <f t="shared" si="25"/>
        <v>0</v>
      </c>
      <c r="M146" s="96"/>
      <c r="N146" s="102"/>
      <c r="O146" s="102"/>
      <c r="P146" s="102"/>
      <c r="Q146" s="102"/>
      <c r="R146" s="102"/>
      <c r="S146" s="102"/>
      <c r="T146" s="102"/>
      <c r="U146" s="109"/>
    </row>
    <row r="147" spans="1:21" ht="18.75" customHeight="1">
      <c r="A147" s="120"/>
      <c r="B147" s="87"/>
      <c r="C147" s="157"/>
      <c r="D147" s="104"/>
      <c r="E147" s="104"/>
      <c r="F147" s="104"/>
      <c r="G147" s="104"/>
      <c r="H147" s="104"/>
      <c r="I147" s="104"/>
      <c r="J147" s="104"/>
      <c r="K147" s="104"/>
      <c r="L147" s="104"/>
      <c r="M147" s="46" t="s">
        <v>98</v>
      </c>
      <c r="N147" s="47"/>
      <c r="O147" s="47">
        <v>100</v>
      </c>
      <c r="P147" s="47"/>
      <c r="Q147" s="47"/>
      <c r="R147" s="47"/>
      <c r="S147" s="47"/>
      <c r="T147" s="47"/>
      <c r="U147" s="120"/>
    </row>
    <row r="148" spans="1:21" ht="12.75">
      <c r="A148" s="5"/>
      <c r="B148" s="97" t="s">
        <v>73</v>
      </c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9"/>
    </row>
    <row r="149" spans="1:21" ht="12.75">
      <c r="A149" s="111" t="s">
        <v>48</v>
      </c>
      <c r="B149" s="85" t="s">
        <v>13</v>
      </c>
      <c r="C149" s="115" t="s">
        <v>25</v>
      </c>
      <c r="D149" s="11" t="s">
        <v>20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41">
        <v>0</v>
      </c>
      <c r="M149" s="148"/>
      <c r="N149" s="79"/>
      <c r="O149" s="79"/>
      <c r="P149" s="79"/>
      <c r="Q149" s="79"/>
      <c r="R149" s="79"/>
      <c r="S149" s="79"/>
      <c r="T149" s="79"/>
      <c r="U149" s="105"/>
    </row>
    <row r="150" spans="1:21" ht="12.75">
      <c r="A150" s="61"/>
      <c r="B150" s="113"/>
      <c r="C150" s="116"/>
      <c r="D150" s="69" t="s">
        <v>74</v>
      </c>
      <c r="E150" s="70"/>
      <c r="F150" s="70"/>
      <c r="G150" s="70"/>
      <c r="H150" s="70"/>
      <c r="I150" s="70"/>
      <c r="J150" s="70"/>
      <c r="K150" s="70"/>
      <c r="L150" s="71"/>
      <c r="M150" s="149"/>
      <c r="N150" s="80"/>
      <c r="O150" s="80"/>
      <c r="P150" s="80"/>
      <c r="Q150" s="80"/>
      <c r="R150" s="80"/>
      <c r="S150" s="80"/>
      <c r="T150" s="80"/>
      <c r="U150" s="106"/>
    </row>
    <row r="151" spans="1:21" ht="12.75">
      <c r="A151" s="61"/>
      <c r="B151" s="113"/>
      <c r="C151" s="116"/>
      <c r="D151" s="13" t="s">
        <v>18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41">
        <v>0</v>
      </c>
      <c r="M151" s="149"/>
      <c r="N151" s="80"/>
      <c r="O151" s="80"/>
      <c r="P151" s="80"/>
      <c r="Q151" s="80"/>
      <c r="R151" s="80"/>
      <c r="S151" s="80"/>
      <c r="T151" s="80"/>
      <c r="U151" s="106"/>
    </row>
    <row r="152" spans="1:21" ht="12.75">
      <c r="A152" s="61"/>
      <c r="B152" s="113"/>
      <c r="C152" s="116"/>
      <c r="D152" s="13" t="s">
        <v>16</v>
      </c>
      <c r="E152" s="14">
        <f aca="true" t="shared" si="26" ref="E152:L152">F152+G152+H152+I152+J152+K152+L152</f>
        <v>0</v>
      </c>
      <c r="F152" s="14">
        <f t="shared" si="26"/>
        <v>0</v>
      </c>
      <c r="G152" s="14">
        <f t="shared" si="26"/>
        <v>0</v>
      </c>
      <c r="H152" s="14">
        <f t="shared" si="26"/>
        <v>0</v>
      </c>
      <c r="I152" s="14">
        <f t="shared" si="26"/>
        <v>0</v>
      </c>
      <c r="J152" s="14">
        <f t="shared" si="26"/>
        <v>0</v>
      </c>
      <c r="K152" s="14">
        <f t="shared" si="26"/>
        <v>0</v>
      </c>
      <c r="L152" s="41">
        <f t="shared" si="26"/>
        <v>0</v>
      </c>
      <c r="M152" s="149"/>
      <c r="N152" s="80"/>
      <c r="O152" s="80"/>
      <c r="P152" s="80"/>
      <c r="Q152" s="80"/>
      <c r="R152" s="80"/>
      <c r="S152" s="80"/>
      <c r="T152" s="80"/>
      <c r="U152" s="106"/>
    </row>
    <row r="153" spans="1:21" ht="12.75">
      <c r="A153" s="61"/>
      <c r="B153" s="113"/>
      <c r="C153" s="116"/>
      <c r="D153" s="13" t="s">
        <v>17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41">
        <v>0</v>
      </c>
      <c r="M153" s="149"/>
      <c r="N153" s="80"/>
      <c r="O153" s="80"/>
      <c r="P153" s="80"/>
      <c r="Q153" s="80"/>
      <c r="R153" s="80"/>
      <c r="S153" s="80"/>
      <c r="T153" s="80"/>
      <c r="U153" s="106"/>
    </row>
    <row r="154" spans="1:21" ht="12.75">
      <c r="A154" s="112"/>
      <c r="B154" s="114"/>
      <c r="C154" s="117"/>
      <c r="D154" s="13" t="s">
        <v>19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41">
        <v>0</v>
      </c>
      <c r="M154" s="150"/>
      <c r="N154" s="81"/>
      <c r="O154" s="81"/>
      <c r="P154" s="81"/>
      <c r="Q154" s="81"/>
      <c r="R154" s="81"/>
      <c r="S154" s="81"/>
      <c r="T154" s="81"/>
      <c r="U154" s="107"/>
    </row>
    <row r="155" spans="1:21" ht="12.75">
      <c r="A155" s="63"/>
      <c r="B155" s="85" t="s">
        <v>53</v>
      </c>
      <c r="C155" s="115" t="s">
        <v>25</v>
      </c>
      <c r="D155" s="11" t="s">
        <v>20</v>
      </c>
      <c r="E155" s="12">
        <f>E157+E158+E159+E160</f>
        <v>0</v>
      </c>
      <c r="F155" s="12">
        <f aca="true" t="shared" si="27" ref="F155:L155">F157+F158+F159+F160</f>
        <v>0</v>
      </c>
      <c r="G155" s="12">
        <f t="shared" si="27"/>
        <v>0</v>
      </c>
      <c r="H155" s="12">
        <f t="shared" si="27"/>
        <v>0</v>
      </c>
      <c r="I155" s="12">
        <f t="shared" si="27"/>
        <v>0</v>
      </c>
      <c r="J155" s="12">
        <f t="shared" si="27"/>
        <v>0</v>
      </c>
      <c r="K155" s="12">
        <f t="shared" si="27"/>
        <v>0</v>
      </c>
      <c r="L155" s="41">
        <f t="shared" si="27"/>
        <v>0</v>
      </c>
      <c r="M155" s="91" t="s">
        <v>81</v>
      </c>
      <c r="N155" s="100">
        <v>1</v>
      </c>
      <c r="O155" s="100"/>
      <c r="P155" s="100"/>
      <c r="Q155" s="100"/>
      <c r="R155" s="100"/>
      <c r="S155" s="100"/>
      <c r="T155" s="100"/>
      <c r="U155" s="108" t="s">
        <v>49</v>
      </c>
    </row>
    <row r="156" spans="1:21" ht="12.75">
      <c r="A156" s="63"/>
      <c r="B156" s="86"/>
      <c r="C156" s="116"/>
      <c r="D156" s="69" t="s">
        <v>75</v>
      </c>
      <c r="E156" s="70"/>
      <c r="F156" s="70"/>
      <c r="G156" s="70"/>
      <c r="H156" s="70"/>
      <c r="I156" s="70"/>
      <c r="J156" s="70"/>
      <c r="K156" s="70"/>
      <c r="L156" s="71"/>
      <c r="M156" s="92"/>
      <c r="N156" s="101"/>
      <c r="O156" s="101"/>
      <c r="P156" s="101"/>
      <c r="Q156" s="101"/>
      <c r="R156" s="101"/>
      <c r="S156" s="101"/>
      <c r="T156" s="101"/>
      <c r="U156" s="109"/>
    </row>
    <row r="157" spans="1:21" ht="12.75">
      <c r="A157" s="63"/>
      <c r="B157" s="86"/>
      <c r="C157" s="116"/>
      <c r="D157" s="13" t="s">
        <v>18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41">
        <v>0</v>
      </c>
      <c r="M157" s="92"/>
      <c r="N157" s="101"/>
      <c r="O157" s="101"/>
      <c r="P157" s="101"/>
      <c r="Q157" s="101"/>
      <c r="R157" s="101"/>
      <c r="S157" s="101"/>
      <c r="T157" s="101"/>
      <c r="U157" s="109"/>
    </row>
    <row r="158" spans="1:21" ht="12.75">
      <c r="A158" s="63"/>
      <c r="B158" s="86"/>
      <c r="C158" s="116"/>
      <c r="D158" s="13" t="s">
        <v>16</v>
      </c>
      <c r="E158" s="14">
        <f>F158+G158+H158+I158+J158+K158+L158</f>
        <v>0</v>
      </c>
      <c r="F158" s="14">
        <f aca="true" t="shared" si="28" ref="F158:L158">G158+H158+I158+J158+K158+L158+M158</f>
        <v>0</v>
      </c>
      <c r="G158" s="14">
        <f t="shared" si="28"/>
        <v>0</v>
      </c>
      <c r="H158" s="14">
        <f t="shared" si="28"/>
        <v>0</v>
      </c>
      <c r="I158" s="14">
        <f t="shared" si="28"/>
        <v>0</v>
      </c>
      <c r="J158" s="14">
        <f t="shared" si="28"/>
        <v>0</v>
      </c>
      <c r="K158" s="14">
        <f t="shared" si="28"/>
        <v>0</v>
      </c>
      <c r="L158" s="41">
        <f t="shared" si="28"/>
        <v>0</v>
      </c>
      <c r="M158" s="92"/>
      <c r="N158" s="101"/>
      <c r="O158" s="101"/>
      <c r="P158" s="101"/>
      <c r="Q158" s="101"/>
      <c r="R158" s="101"/>
      <c r="S158" s="101"/>
      <c r="T158" s="101"/>
      <c r="U158" s="109"/>
    </row>
    <row r="159" spans="1:21" ht="12.75">
      <c r="A159" s="63"/>
      <c r="B159" s="86"/>
      <c r="C159" s="116"/>
      <c r="D159" s="13" t="s">
        <v>17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41">
        <v>0</v>
      </c>
      <c r="M159" s="92"/>
      <c r="N159" s="101"/>
      <c r="O159" s="101"/>
      <c r="P159" s="101"/>
      <c r="Q159" s="101"/>
      <c r="R159" s="101"/>
      <c r="S159" s="101"/>
      <c r="T159" s="101"/>
      <c r="U159" s="109"/>
    </row>
    <row r="160" spans="1:21" ht="12.75">
      <c r="A160" s="63"/>
      <c r="B160" s="87"/>
      <c r="C160" s="117"/>
      <c r="D160" s="13" t="s">
        <v>19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41">
        <v>0</v>
      </c>
      <c r="M160" s="93"/>
      <c r="N160" s="102"/>
      <c r="O160" s="102"/>
      <c r="P160" s="102"/>
      <c r="Q160" s="102"/>
      <c r="R160" s="102"/>
      <c r="S160" s="102"/>
      <c r="T160" s="102"/>
      <c r="U160" s="110"/>
    </row>
    <row r="161" spans="1:21" ht="13.5">
      <c r="A161" s="72"/>
      <c r="B161" s="75" t="s">
        <v>76</v>
      </c>
      <c r="C161" s="141"/>
      <c r="D161" s="15" t="s">
        <v>20</v>
      </c>
      <c r="E161" s="16">
        <f aca="true" t="shared" si="29" ref="E161:L161">E163+E164+E165+E166</f>
        <v>2773753.59</v>
      </c>
      <c r="F161" s="16">
        <f t="shared" si="29"/>
        <v>1870000</v>
      </c>
      <c r="G161" s="16">
        <f t="shared" si="29"/>
        <v>903753.5900000001</v>
      </c>
      <c r="H161" s="16">
        <f t="shared" si="29"/>
        <v>0</v>
      </c>
      <c r="I161" s="16">
        <f t="shared" si="29"/>
        <v>0</v>
      </c>
      <c r="J161" s="16">
        <f t="shared" si="29"/>
        <v>0</v>
      </c>
      <c r="K161" s="16">
        <f t="shared" si="29"/>
        <v>0</v>
      </c>
      <c r="L161" s="42">
        <f t="shared" si="29"/>
        <v>0</v>
      </c>
      <c r="M161" s="142"/>
      <c r="N161" s="135"/>
      <c r="O161" s="135"/>
      <c r="P161" s="135"/>
      <c r="Q161" s="135"/>
      <c r="R161" s="135"/>
      <c r="S161" s="135"/>
      <c r="T161" s="135"/>
      <c r="U161" s="138"/>
    </row>
    <row r="162" spans="1:21" ht="13.5" customHeight="1">
      <c r="A162" s="73"/>
      <c r="B162" s="76"/>
      <c r="C162" s="141"/>
      <c r="D162" s="145" t="s">
        <v>46</v>
      </c>
      <c r="E162" s="146"/>
      <c r="F162" s="146"/>
      <c r="G162" s="146"/>
      <c r="H162" s="146"/>
      <c r="I162" s="146"/>
      <c r="J162" s="146"/>
      <c r="K162" s="146"/>
      <c r="L162" s="147"/>
      <c r="M162" s="143"/>
      <c r="N162" s="136"/>
      <c r="O162" s="136"/>
      <c r="P162" s="136"/>
      <c r="Q162" s="136"/>
      <c r="R162" s="136"/>
      <c r="S162" s="136"/>
      <c r="T162" s="136"/>
      <c r="U162" s="139"/>
    </row>
    <row r="163" spans="1:21" ht="13.5">
      <c r="A163" s="73"/>
      <c r="B163" s="76"/>
      <c r="C163" s="141"/>
      <c r="D163" s="17" t="s">
        <v>18</v>
      </c>
      <c r="E163" s="16">
        <f>F163+G163+H163+I163+J163+K163+L163</f>
        <v>2773753.59</v>
      </c>
      <c r="F163" s="18">
        <f aca="true" t="shared" si="30" ref="F163:L163">F157+F143+F22</f>
        <v>1870000</v>
      </c>
      <c r="G163" s="18">
        <f t="shared" si="30"/>
        <v>903753.5900000001</v>
      </c>
      <c r="H163" s="18">
        <f t="shared" si="30"/>
        <v>0</v>
      </c>
      <c r="I163" s="18">
        <f t="shared" si="30"/>
        <v>0</v>
      </c>
      <c r="J163" s="18">
        <f t="shared" si="30"/>
        <v>0</v>
      </c>
      <c r="K163" s="18">
        <f t="shared" si="30"/>
        <v>0</v>
      </c>
      <c r="L163" s="43">
        <f t="shared" si="30"/>
        <v>0</v>
      </c>
      <c r="M163" s="143"/>
      <c r="N163" s="136"/>
      <c r="O163" s="136"/>
      <c r="P163" s="136"/>
      <c r="Q163" s="136"/>
      <c r="R163" s="136"/>
      <c r="S163" s="136"/>
      <c r="T163" s="136"/>
      <c r="U163" s="139"/>
    </row>
    <row r="164" spans="1:21" ht="13.5">
      <c r="A164" s="73"/>
      <c r="B164" s="76"/>
      <c r="C164" s="141"/>
      <c r="D164" s="17" t="s">
        <v>16</v>
      </c>
      <c r="E164" s="16">
        <f>F164+G164+H164+I164+J164+K164+L164</f>
        <v>0</v>
      </c>
      <c r="F164" s="18">
        <f aca="true" t="shared" si="31" ref="F164:L164">F158+F144</f>
        <v>0</v>
      </c>
      <c r="G164" s="18">
        <f t="shared" si="31"/>
        <v>0</v>
      </c>
      <c r="H164" s="18">
        <f t="shared" si="31"/>
        <v>0</v>
      </c>
      <c r="I164" s="18">
        <f t="shared" si="31"/>
        <v>0</v>
      </c>
      <c r="J164" s="18">
        <f t="shared" si="31"/>
        <v>0</v>
      </c>
      <c r="K164" s="18">
        <f t="shared" si="31"/>
        <v>0</v>
      </c>
      <c r="L164" s="43">
        <f t="shared" si="31"/>
        <v>0</v>
      </c>
      <c r="M164" s="143"/>
      <c r="N164" s="136"/>
      <c r="O164" s="136"/>
      <c r="P164" s="136"/>
      <c r="Q164" s="136"/>
      <c r="R164" s="136"/>
      <c r="S164" s="136"/>
      <c r="T164" s="136"/>
      <c r="U164" s="139"/>
    </row>
    <row r="165" spans="1:21" ht="13.5">
      <c r="A165" s="73"/>
      <c r="B165" s="76"/>
      <c r="C165" s="141"/>
      <c r="D165" s="17" t="s">
        <v>17</v>
      </c>
      <c r="E165" s="16">
        <f>F165+G165+H165+I165+J165+K165+L165</f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43">
        <v>0</v>
      </c>
      <c r="M165" s="143"/>
      <c r="N165" s="136"/>
      <c r="O165" s="136"/>
      <c r="P165" s="136"/>
      <c r="Q165" s="136"/>
      <c r="R165" s="136"/>
      <c r="S165" s="136"/>
      <c r="T165" s="136"/>
      <c r="U165" s="139"/>
    </row>
    <row r="166" spans="1:21" ht="13.5">
      <c r="A166" s="74"/>
      <c r="B166" s="77"/>
      <c r="C166" s="141"/>
      <c r="D166" s="17" t="s">
        <v>19</v>
      </c>
      <c r="E166" s="16">
        <f>F166+G166+H166+I166+J166+K166+L166</f>
        <v>0</v>
      </c>
      <c r="F166" s="18">
        <f aca="true" t="shared" si="32" ref="F166:L166">F160+F146</f>
        <v>0</v>
      </c>
      <c r="G166" s="18">
        <f t="shared" si="32"/>
        <v>0</v>
      </c>
      <c r="H166" s="18">
        <f t="shared" si="32"/>
        <v>0</v>
      </c>
      <c r="I166" s="18">
        <f t="shared" si="32"/>
        <v>0</v>
      </c>
      <c r="J166" s="18">
        <f t="shared" si="32"/>
        <v>0</v>
      </c>
      <c r="K166" s="18">
        <f t="shared" si="32"/>
        <v>0</v>
      </c>
      <c r="L166" s="43">
        <f t="shared" si="32"/>
        <v>0</v>
      </c>
      <c r="M166" s="144"/>
      <c r="N166" s="137"/>
      <c r="O166" s="137"/>
      <c r="P166" s="137"/>
      <c r="Q166" s="137"/>
      <c r="R166" s="137"/>
      <c r="S166" s="137"/>
      <c r="T166" s="137"/>
      <c r="U166" s="140"/>
    </row>
    <row r="168" ht="12.75">
      <c r="B168" s="4"/>
    </row>
    <row r="169" ht="12.75">
      <c r="B169" s="4"/>
    </row>
    <row r="177" ht="12.75">
      <c r="H177" s="19"/>
    </row>
    <row r="178" ht="12.75">
      <c r="H178" s="19"/>
    </row>
  </sheetData>
  <sheetProtection/>
  <mergeCells count="207">
    <mergeCell ref="E146:E147"/>
    <mergeCell ref="G146:G147"/>
    <mergeCell ref="H146:H147"/>
    <mergeCell ref="A135:A140"/>
    <mergeCell ref="B135:B140"/>
    <mergeCell ref="C135:C140"/>
    <mergeCell ref="D136:L136"/>
    <mergeCell ref="K146:K147"/>
    <mergeCell ref="L146:L147"/>
    <mergeCell ref="A141:A147"/>
    <mergeCell ref="B141:B147"/>
    <mergeCell ref="C141:C147"/>
    <mergeCell ref="D146:D147"/>
    <mergeCell ref="A123:A128"/>
    <mergeCell ref="B123:B128"/>
    <mergeCell ref="C123:C128"/>
    <mergeCell ref="D124:L124"/>
    <mergeCell ref="A129:A134"/>
    <mergeCell ref="I146:I147"/>
    <mergeCell ref="J146:J147"/>
    <mergeCell ref="B129:B134"/>
    <mergeCell ref="C129:C134"/>
    <mergeCell ref="D130:L130"/>
    <mergeCell ref="U33:U38"/>
    <mergeCell ref="N155:N160"/>
    <mergeCell ref="O27:O32"/>
    <mergeCell ref="Q27:Q32"/>
    <mergeCell ref="R27:R32"/>
    <mergeCell ref="S27:S32"/>
    <mergeCell ref="U141:U147"/>
    <mergeCell ref="B26:U26"/>
    <mergeCell ref="C27:C32"/>
    <mergeCell ref="U98:U103"/>
    <mergeCell ref="R14:R19"/>
    <mergeCell ref="S14:S19"/>
    <mergeCell ref="T14:T19"/>
    <mergeCell ref="U14:U19"/>
    <mergeCell ref="D34:L34"/>
    <mergeCell ref="U20:U25"/>
    <mergeCell ref="T33:T38"/>
    <mergeCell ref="C155:C160"/>
    <mergeCell ref="U27:U32"/>
    <mergeCell ref="C33:C38"/>
    <mergeCell ref="A20:A25"/>
    <mergeCell ref="P14:P19"/>
    <mergeCell ref="Q14:Q19"/>
    <mergeCell ref="B14:B19"/>
    <mergeCell ref="B45:B50"/>
    <mergeCell ref="B51:B56"/>
    <mergeCell ref="B75:B80"/>
    <mergeCell ref="D150:L150"/>
    <mergeCell ref="D112:L112"/>
    <mergeCell ref="C63:C68"/>
    <mergeCell ref="Q149:Q154"/>
    <mergeCell ref="O155:O160"/>
    <mergeCell ref="C161:C166"/>
    <mergeCell ref="M161:M166"/>
    <mergeCell ref="D162:L162"/>
    <mergeCell ref="M149:M154"/>
    <mergeCell ref="D156:L156"/>
    <mergeCell ref="T161:T166"/>
    <mergeCell ref="U161:U166"/>
    <mergeCell ref="N161:N166"/>
    <mergeCell ref="O161:O166"/>
    <mergeCell ref="P161:P166"/>
    <mergeCell ref="Q161:Q166"/>
    <mergeCell ref="R161:R166"/>
    <mergeCell ref="S161:S166"/>
    <mergeCell ref="A155:A160"/>
    <mergeCell ref="B155:B160"/>
    <mergeCell ref="M155:M160"/>
    <mergeCell ref="M33:M38"/>
    <mergeCell ref="O20:O25"/>
    <mergeCell ref="M8:M13"/>
    <mergeCell ref="A33:A38"/>
    <mergeCell ref="A39:A44"/>
    <mergeCell ref="B27:B32"/>
    <mergeCell ref="B39:B44"/>
    <mergeCell ref="A2:U2"/>
    <mergeCell ref="D3:D4"/>
    <mergeCell ref="E3:L3"/>
    <mergeCell ref="Q8:Q13"/>
    <mergeCell ref="R8:R13"/>
    <mergeCell ref="S8:S13"/>
    <mergeCell ref="T8:T13"/>
    <mergeCell ref="A3:A4"/>
    <mergeCell ref="B3:B4"/>
    <mergeCell ref="C3:C4"/>
    <mergeCell ref="A8:A13"/>
    <mergeCell ref="B8:B13"/>
    <mergeCell ref="N8:N13"/>
    <mergeCell ref="P8:P13"/>
    <mergeCell ref="B7:U7"/>
    <mergeCell ref="D9:L9"/>
    <mergeCell ref="C8:C13"/>
    <mergeCell ref="U3:U4"/>
    <mergeCell ref="D15:L15"/>
    <mergeCell ref="C39:C44"/>
    <mergeCell ref="D28:L28"/>
    <mergeCell ref="D21:L21"/>
    <mergeCell ref="M3:T3"/>
    <mergeCell ref="B6:U6"/>
    <mergeCell ref="T27:T32"/>
    <mergeCell ref="M14:M19"/>
    <mergeCell ref="N14:N19"/>
    <mergeCell ref="C20:C25"/>
    <mergeCell ref="B63:B68"/>
    <mergeCell ref="B93:B98"/>
    <mergeCell ref="B105:B110"/>
    <mergeCell ref="U8:U13"/>
    <mergeCell ref="O8:O13"/>
    <mergeCell ref="O14:O19"/>
    <mergeCell ref="N27:N32"/>
    <mergeCell ref="M20:M25"/>
    <mergeCell ref="N20:N25"/>
    <mergeCell ref="T149:T154"/>
    <mergeCell ref="A149:A154"/>
    <mergeCell ref="B149:B154"/>
    <mergeCell ref="C149:C154"/>
    <mergeCell ref="A45:A50"/>
    <mergeCell ref="A14:A19"/>
    <mergeCell ref="C14:C19"/>
    <mergeCell ref="C51:C56"/>
    <mergeCell ref="A27:A32"/>
    <mergeCell ref="B20:B25"/>
    <mergeCell ref="F146:F147"/>
    <mergeCell ref="U149:U154"/>
    <mergeCell ref="T155:T160"/>
    <mergeCell ref="P155:P160"/>
    <mergeCell ref="Q155:Q160"/>
    <mergeCell ref="R155:R160"/>
    <mergeCell ref="S155:S160"/>
    <mergeCell ref="U155:U160"/>
    <mergeCell ref="R149:R154"/>
    <mergeCell ref="S149:S154"/>
    <mergeCell ref="Q33:Q38"/>
    <mergeCell ref="R33:R38"/>
    <mergeCell ref="S33:S38"/>
    <mergeCell ref="N149:N154"/>
    <mergeCell ref="O149:O154"/>
    <mergeCell ref="P149:P154"/>
    <mergeCell ref="Q141:Q146"/>
    <mergeCell ref="R141:R146"/>
    <mergeCell ref="S141:S146"/>
    <mergeCell ref="D142:L142"/>
    <mergeCell ref="M141:M146"/>
    <mergeCell ref="A69:A74"/>
    <mergeCell ref="B117:B122"/>
    <mergeCell ref="B148:U148"/>
    <mergeCell ref="T141:T146"/>
    <mergeCell ref="N141:N146"/>
    <mergeCell ref="O141:O146"/>
    <mergeCell ref="P141:P146"/>
    <mergeCell ref="C81:C86"/>
    <mergeCell ref="P27:P32"/>
    <mergeCell ref="C69:C74"/>
    <mergeCell ref="D40:L40"/>
    <mergeCell ref="D46:L46"/>
    <mergeCell ref="N33:N38"/>
    <mergeCell ref="O33:O38"/>
    <mergeCell ref="P33:P38"/>
    <mergeCell ref="M27:M32"/>
    <mergeCell ref="A51:A56"/>
    <mergeCell ref="C45:C50"/>
    <mergeCell ref="A57:A62"/>
    <mergeCell ref="C57:C62"/>
    <mergeCell ref="A63:A68"/>
    <mergeCell ref="B33:B38"/>
    <mergeCell ref="A87:A92"/>
    <mergeCell ref="C87:C92"/>
    <mergeCell ref="T20:T25"/>
    <mergeCell ref="Q20:Q25"/>
    <mergeCell ref="R20:R25"/>
    <mergeCell ref="S20:S25"/>
    <mergeCell ref="P20:P25"/>
    <mergeCell ref="A75:A80"/>
    <mergeCell ref="C75:C80"/>
    <mergeCell ref="B87:B92"/>
    <mergeCell ref="A161:A166"/>
    <mergeCell ref="B161:B166"/>
    <mergeCell ref="D118:L118"/>
    <mergeCell ref="D88:L88"/>
    <mergeCell ref="D94:L94"/>
    <mergeCell ref="D100:L100"/>
    <mergeCell ref="D106:L106"/>
    <mergeCell ref="C93:C98"/>
    <mergeCell ref="A117:A122"/>
    <mergeCell ref="C117:C122"/>
    <mergeCell ref="A81:A86"/>
    <mergeCell ref="D52:L52"/>
    <mergeCell ref="D58:L58"/>
    <mergeCell ref="D64:L64"/>
    <mergeCell ref="D70:L70"/>
    <mergeCell ref="D76:L76"/>
    <mergeCell ref="D82:L82"/>
    <mergeCell ref="B57:B62"/>
    <mergeCell ref="B69:B74"/>
    <mergeCell ref="B81:B86"/>
    <mergeCell ref="A93:A98"/>
    <mergeCell ref="A99:A104"/>
    <mergeCell ref="A105:A110"/>
    <mergeCell ref="C105:C110"/>
    <mergeCell ref="A111:A116"/>
    <mergeCell ref="C111:C116"/>
    <mergeCell ref="B99:B104"/>
    <mergeCell ref="B111:B116"/>
    <mergeCell ref="C99:C10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2015-05-22T07:58:12Z</cp:lastPrinted>
  <dcterms:created xsi:type="dcterms:W3CDTF">2013-06-06T11:09:14Z</dcterms:created>
  <dcterms:modified xsi:type="dcterms:W3CDTF">2015-06-04T13:35:28Z</dcterms:modified>
  <cp:category/>
  <cp:version/>
  <cp:contentType/>
  <cp:contentStatus/>
</cp:coreProperties>
</file>