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5570" windowHeight="12105" tabRatio="886" activeTab="0"/>
  </bookViews>
  <sheets>
    <sheet name="табл.1" sheetId="1" r:id="rId1"/>
    <sheet name="табл.2" sheetId="2" r:id="rId2"/>
    <sheet name="табл.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<sst xmlns="http://schemas.openxmlformats.org/spreadsheetml/2006/main" count="396" uniqueCount="134">
  <si>
    <t>ОБ</t>
  </si>
  <si>
    <t>ФБ</t>
  </si>
  <si>
    <t>МБ</t>
  </si>
  <si>
    <t>ВБС</t>
  </si>
  <si>
    <t>Всего</t>
  </si>
  <si>
    <t>1.2.</t>
  </si>
  <si>
    <t>1.1.</t>
  </si>
  <si>
    <t>2.1.</t>
  </si>
  <si>
    <t>№  п/п</t>
  </si>
  <si>
    <t>Наименование, ед.измерения</t>
  </si>
  <si>
    <t>2014 год</t>
  </si>
  <si>
    <t>Источник финансирования</t>
  </si>
  <si>
    <t>Всего, руб.коп.</t>
  </si>
  <si>
    <t>в том числе по годам реализации, руб.коп.</t>
  </si>
  <si>
    <t>Всего по Программе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</si>
  <si>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</si>
  <si>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</si>
  <si>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</si>
  <si>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</si>
  <si>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</si>
  <si>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инвестиции в основной капитал</t>
  </si>
  <si>
    <t>Цель, задачи, основные мероприятия</t>
  </si>
  <si>
    <t>Срок выполнения (квартал, год)</t>
  </si>
  <si>
    <t>2015 год</t>
  </si>
  <si>
    <t>2016 год</t>
  </si>
  <si>
    <t>2017 год</t>
  </si>
  <si>
    <t>2018 год</t>
  </si>
  <si>
    <t>2019 год</t>
  </si>
  <si>
    <t>2020 год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</si>
  <si>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</si>
  <si>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</si>
  <si>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</si>
  <si>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Управление культуры, спорта и молодежной политики администрации ЗАТО Александровск</t>
  </si>
  <si>
    <t>3.1.</t>
  </si>
  <si>
    <t>Учреждения, подведомственные  УКС и МП</t>
  </si>
  <si>
    <t>Задача 1. Обеспечение комплексной безопасности учреждений культуры и дополнительного образования детей в сфере культуры</t>
  </si>
  <si>
    <t>1.3.</t>
  </si>
  <si>
    <t>1.4.</t>
  </si>
  <si>
    <t>Задача 2. Обеспечение электрической безопасности</t>
  </si>
  <si>
    <t>2.2.</t>
  </si>
  <si>
    <t>2.3.</t>
  </si>
  <si>
    <t>2.4.</t>
  </si>
  <si>
    <t>Задача 3. Обеспечение технической безопасности и выполнения требований СанПиН</t>
  </si>
  <si>
    <t>3.2.</t>
  </si>
  <si>
    <t>Основное мероприятие 3.2. Обеспечение питьевого режима в соответствии с установленными обязательными требованиями</t>
  </si>
  <si>
    <t>3.3.</t>
  </si>
  <si>
    <t xml:space="preserve">Задача 4. Обеспечение антитеррористической
безопасности
</t>
  </si>
  <si>
    <t>4.1.</t>
  </si>
  <si>
    <t>5.1.</t>
  </si>
  <si>
    <t>5.2.</t>
  </si>
  <si>
    <t>5.3.</t>
  </si>
  <si>
    <t>5.4.</t>
  </si>
  <si>
    <t>Задача 6. Модернизация материально-технической базы</t>
  </si>
  <si>
    <t>6.1.</t>
  </si>
  <si>
    <t>7.1.</t>
  </si>
  <si>
    <t>Задача 7. Организация и проведение оценки условий труда</t>
  </si>
  <si>
    <t xml:space="preserve">в том числе по Заказчик-координатор: </t>
  </si>
  <si>
    <t>Уровень устранения неисправностей в зданиях учреждений культуры и дополнительного образования детей  в сфере культуры от запланированных мероприятий</t>
  </si>
  <si>
    <t>Доля  выполненных мероприятий по благоустройству территорий учреждений от общего количества мероприятий, %.</t>
  </si>
  <si>
    <t xml:space="preserve">Количество учреждений  культуры и дополнительного образования детей в сфере культуры, в которых устранены неисправности электрических сетей и электрооборудования </t>
  </si>
  <si>
    <t>Итого по задаче 1</t>
  </si>
  <si>
    <t>Итого по задаче 2</t>
  </si>
  <si>
    <t>Итого по задаче 3</t>
  </si>
  <si>
    <t>Итого по задаче 4</t>
  </si>
  <si>
    <t>Итого по задаче 5</t>
  </si>
  <si>
    <t>Итого по задаче 6</t>
  </si>
  <si>
    <t>Итого по задаче 7</t>
  </si>
  <si>
    <t>Выполнение мероприятий</t>
  </si>
  <si>
    <t xml:space="preserve">Таблица № 3                                                                                       </t>
  </si>
  <si>
    <t xml:space="preserve">Цель Подпрограммы: Модернизация объектов культуры и дополнительного образования детей в сфере культуры, создание условий для обеспечения безопасного функционирования учреждений </t>
  </si>
  <si>
    <t>Устранение неисправностей систем охранной, пожарной сигнализации, вентиляционной, электропроводки</t>
  </si>
  <si>
    <t>Текущий ремонт эвакуационных и наружных аварийных выходов, наружных пожарных лестниц, замена  отделочного материала на путях эвакуационных  выходов в соответствии с нормативными требованиями степени огнестойкости</t>
  </si>
  <si>
    <t>Установка и обслуживание автоматической установки пожаротушения и сигнализации (документация, ПС, ОС), тревожной кнопки</t>
  </si>
  <si>
    <t>Соблюдение правил пожарной безопасности</t>
  </si>
  <si>
    <t>Замена и прокладка электрической проводки согласно новым технологиям</t>
  </si>
  <si>
    <t>Приобретение и установка автоматической системы отключения электрощитовых</t>
  </si>
  <si>
    <r>
      <t xml:space="preserve">Проведение внутренних электрических сетей и электрораспределительного оборудования в соответствии ПТЭЭП.ПУЭ: </t>
    </r>
    <r>
      <rPr>
        <sz val="9"/>
        <color indexed="8"/>
        <rFont val="Times New Roman"/>
        <family val="1"/>
      </rPr>
      <t>замена аварийных светильников, замена и прокладка электропроводки, оборудование и ремонт защитного заземления (зануления)в соответствии с установленными обязательными требованиями, приобретение и установка автоматической системы отключения электрощитовых, замена  и ремонт электрощитовых, приобретение, установка, ремонт понижающих трансформаторов напряжения, обеспечивающих электроснабжение</t>
    </r>
  </si>
  <si>
    <t>Приобретение осветительного оборудования</t>
  </si>
  <si>
    <t>Благоустройство территории образовательных учреждений дополнительного образования детей в сфере культуры: оборудование и ремонт спортивных и игровых площадок, восстановление и ремонт отмосток, асфальтирование территории, оборудование площадок для  мусорных контейнеров и установка контейнеров с крышками для раздельного хранения твердых бытовых  и пищевых отходов</t>
  </si>
  <si>
    <t>Обеспечение сбора, хранения и утилизации отработанных люминесценных ламп в соответствии с установленными требованиями</t>
  </si>
  <si>
    <t>Приобретение и установка кнопок тревожной сигнализации (КТС), сервисное обслуживание (10 учреждений)</t>
  </si>
  <si>
    <t>Землеустроительные работы по формированию  земельного участка по зданием ДОФ г.Гаджиево</t>
  </si>
  <si>
    <t>Оформление технического паспорта и правоустанавливающих документов на здание ДОФ г.Гаджиево</t>
  </si>
  <si>
    <t>Замена устаревшего оборудования  в ДОФ г.Гаджиево</t>
  </si>
  <si>
    <t>Проведение мероприятий по техническому  обследованию зданий ДОФ г.Гаджиево и г.Полярный</t>
  </si>
  <si>
    <t>Основное мероприятие 6.1. Приобретение оборудования, мебели, костюмов, инструментов</t>
  </si>
  <si>
    <t xml:space="preserve">Проведение специальной оценки условий труда
</t>
  </si>
  <si>
    <t>Количество учреждений, обеспеченных кнопками тревожной сигнализации, ед.</t>
  </si>
  <si>
    <t xml:space="preserve">Таблица  № 2                                                             </t>
  </si>
  <si>
    <t>Показатели результативности выполнения основных мероприятий</t>
  </si>
  <si>
    <t>5.5.</t>
  </si>
  <si>
    <t>5.6.</t>
  </si>
  <si>
    <t>Проектно-сметная документация на ДОФ г.Полярный</t>
  </si>
  <si>
    <t>Задача 5. Введение в эксплуатацию ДОФов, ремонтные работы учреждений культуры и дополнительного образования</t>
  </si>
  <si>
    <t>4. Обоснование ресурсного обеспечения Подпрограммы 5 «Модернизация учреждений культуры и дополнительного образования в сфере культуры ЗАТО Александровск» на 2014 – 2020 годы.</t>
  </si>
  <si>
    <t>Капитальный ремонт лестницы ГЦК "Север"с оснащением устройством для беспрепятственного доступа инвалидов и других маломобильных групп</t>
  </si>
  <si>
    <t>5.7.</t>
  </si>
  <si>
    <t>Консервация здания ДОФ г. Полярный</t>
  </si>
  <si>
    <t>5.8.</t>
  </si>
  <si>
    <t>Проведение технической экспертизы лестницы ГЦК "Север"</t>
  </si>
  <si>
    <t>5.9.</t>
  </si>
  <si>
    <t xml:space="preserve">Разработка проектно-сметной документации  для капитального ремонта  лестницы ГЦК "Север" с оснащением  устройством для беспрепятственного доступа инвалидов и других  маломобильных групп населения </t>
  </si>
  <si>
    <t>Всего по Подпрограмме 5</t>
  </si>
  <si>
    <t>Таблица № 1</t>
  </si>
  <si>
    <t>2. Основные цели и задачи Подпрограммы 5 «Модернизация учреждений культуры и дополнительного образования в сфере культуры ЗАТО Александровск» на 2014 – 2020 годы.</t>
  </si>
  <si>
    <t>№ 
п/п</t>
  </si>
  <si>
    <t>Цель, задачи и показатели (индикаторы)</t>
  </si>
  <si>
    <t>Ед. изм.</t>
  </si>
  <si>
    <t>Значение показателя (индикатора)</t>
  </si>
  <si>
    <t>Отчетный год</t>
  </si>
  <si>
    <t>Текущий год</t>
  </si>
  <si>
    <t>Годы реализации Подпрограммы 5</t>
  </si>
  <si>
    <t xml:space="preserve">Цель Подрограммы 5: Модернизация объектов культуры и дополнительного образования детей в сфере культуры, создание условий для обеспечения безопасного функционирования учреждений </t>
  </si>
  <si>
    <r>
      <t>Задача 1.</t>
    </r>
    <r>
      <rPr>
        <sz val="12"/>
        <rFont val="Times New Roman"/>
        <family val="1"/>
      </rPr>
      <t xml:space="preserve"> Обеспечение комплексной безопасности учреждений культуры и дополнительного образования детей в сфере культуры,  </t>
    </r>
    <r>
      <rPr>
        <b/>
        <sz val="12"/>
        <rFont val="Times New Roman"/>
        <family val="1"/>
      </rPr>
      <t>задача 5</t>
    </r>
    <r>
      <rPr>
        <sz val="12"/>
        <rFont val="Times New Roman"/>
        <family val="1"/>
      </rPr>
      <t>. Введение в эксплуатацию ДОФов, ремонтные работы учреждений культуры и дополнительного образования</t>
    </r>
  </si>
  <si>
    <t>%</t>
  </si>
  <si>
    <r>
      <t>задача 2.</t>
    </r>
    <r>
      <rPr>
        <sz val="12"/>
        <rFont val="Times New Roman"/>
        <family val="1"/>
      </rPr>
      <t xml:space="preserve"> Обеспечение электрической безопасности,</t>
    </r>
  </si>
  <si>
    <r>
      <t>Задача 3</t>
    </r>
    <r>
      <rPr>
        <sz val="12"/>
        <rFont val="Times New Roman"/>
        <family val="1"/>
      </rPr>
      <t>. Обеспечение технической безопасности и выполнения требований СанПиН</t>
    </r>
  </si>
  <si>
    <r>
      <t>Задача 4</t>
    </r>
    <r>
      <rPr>
        <sz val="12"/>
        <rFont val="Times New Roman"/>
        <family val="1"/>
      </rPr>
      <t xml:space="preserve">. Обеспечение антитеррористической
безопасности
</t>
    </r>
  </si>
  <si>
    <t>Количество учреждений, обеспеченных кнопками тревожной сигнализации</t>
  </si>
  <si>
    <t>ед.</t>
  </si>
  <si>
    <r>
      <t>Задача 6.</t>
    </r>
    <r>
      <rPr>
        <sz val="12"/>
        <rFont val="Times New Roman"/>
        <family val="1"/>
      </rPr>
      <t xml:space="preserve"> Модернизация материально-технической базы,  </t>
    </r>
    <r>
      <rPr>
        <b/>
        <sz val="12"/>
        <rFont val="Times New Roman"/>
        <family val="1"/>
      </rPr>
      <t xml:space="preserve">задача 7. </t>
    </r>
    <r>
      <rPr>
        <sz val="12"/>
        <rFont val="Times New Roman"/>
        <family val="1"/>
      </rPr>
      <t>Организация и проведение оценки условий труда</t>
    </r>
  </si>
  <si>
    <t>2016-2020 годы</t>
  </si>
  <si>
    <t>Обеспечение выполнения требований СанПин и технической безопасности учреждений культуры и дополнительного образования в сфере культуры</t>
  </si>
  <si>
    <t>Обеспечение благоустройства территории учреждений культуры и дополнительного образования в сфере культуры</t>
  </si>
  <si>
    <t>Обеспечение антитерристической и противокриминальной безопасности учреждений культуры и дополнительного образования в сфере культуры</t>
  </si>
  <si>
    <t>Выполнение мероприятий,            %</t>
  </si>
  <si>
    <t>3. Перечень основных мероприятий Подпрограммы 5 «Модернизация учреждений культуры и дополнительного образования в сфере культуры ЗАТО Александровск» на 2014 – 2020 годы.</t>
  </si>
  <si>
    <t>2014 -2015 год</t>
  </si>
  <si>
    <t>Обеспечение пожарной и электрической безопасности учреждений культуры и дополнительного образования в сфере культуры</t>
  </si>
  <si>
    <t>1.5.</t>
  </si>
  <si>
    <t>1.6.</t>
  </si>
  <si>
    <t>1.7.</t>
  </si>
  <si>
    <t>1.8.</t>
  </si>
  <si>
    <t>2014-2020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</si>
</sst>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16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" fillId="0" borderId="15" xfId="0" applyFont="1" applyFill="1" applyBorder="1" applyAlignment="1">
      <alignment vertical="center"/>
    </xf>
    <xf numFmtId="4" fontId="4" fillId="0" borderId="15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42" applyFont="1" applyBorder="1" applyAlignment="1">
      <alignment horizontal="center" vertical="center" wrapText="1"/>
    </xf>
    <xf numFmtId="0" fontId="9" fillId="0" borderId="16" xfId="42" applyFont="1" applyBorder="1" applyAlignment="1">
      <alignment horizontal="center" vertical="center" wrapText="1"/>
    </xf>
    <xf numFmtId="0" fontId="9" fillId="0" borderId="11" xfId="42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wrapText="1"/>
    </xf>
    <xf numFmtId="0" fontId="8" fillId="0" borderId="13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1;&#1077;&#1085;&#1072;\&#1055;&#1088;&#1086;&#1075;&#1088;&#1072;&#1084;&#1084;&#1099;\&#1048;&#1079;&#1084;&#1077;&#1085;&#1077;&#1085;&#1080;&#1103;%20&#1074;%20&#1087;&#1088;&#1086;&#1075;&#1088;&#1072;&#1084;&#1084;&#1099;\2014%20&#1075;&#1086;&#1076;\&#1054;&#1093;&#1088;&#1072;&#1085;&#1072;%20&#1086;&#1082;&#1088;&#1091;&#1078;&#1072;&#1102;&#1097;&#1077;&#1081;%20&#1089;&#1088;&#1077;&#1076;&#1099;\&#1056;&#1057;&#1044;%20&#1086;&#1090;%2013.11.2014%20&#8470;%2074%20&#1076;&#1086;%2020-&#1093;&#1075;&#1075;\&#1055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 1"/>
      <sheetName val="Пр.2."/>
      <sheetName val="Пр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SheetLayoutView="115" zoomScalePageLayoutView="0" workbookViewId="0" topLeftCell="A1">
      <selection activeCell="H13" sqref="H13"/>
    </sheetView>
  </sheetViews>
  <sheetFormatPr defaultColWidth="9.140625" defaultRowHeight="15"/>
  <cols>
    <col min="1" max="1" width="6.57421875" style="8" customWidth="1"/>
    <col min="2" max="2" width="26.28125" style="8" customWidth="1"/>
    <col min="3" max="3" width="10.7109375" style="8" customWidth="1"/>
    <col min="4" max="4" width="13.8515625" style="8" bestFit="1" customWidth="1"/>
    <col min="5" max="5" width="11.28125" style="8" bestFit="1" customWidth="1"/>
    <col min="6" max="9" width="12.28125" style="8" bestFit="1" customWidth="1"/>
    <col min="10" max="16384" width="9.140625" style="8" customWidth="1"/>
  </cols>
  <sheetData>
    <row r="1" spans="1:12" ht="15.75">
      <c r="A1" s="23"/>
      <c r="I1" s="45" t="s">
        <v>103</v>
      </c>
      <c r="J1" s="45"/>
      <c r="K1" s="45"/>
      <c r="L1" s="45"/>
    </row>
    <row r="2" spans="1:12" ht="15.75">
      <c r="A2" s="46" t="s">
        <v>104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ht="15.75">
      <c r="A3" s="23"/>
    </row>
    <row r="4" spans="1:12" ht="15.75">
      <c r="A4" s="47" t="s">
        <v>105</v>
      </c>
      <c r="B4" s="47" t="s">
        <v>106</v>
      </c>
      <c r="C4" s="47" t="s">
        <v>107</v>
      </c>
      <c r="D4" s="49" t="s">
        <v>108</v>
      </c>
      <c r="E4" s="50"/>
      <c r="F4" s="50"/>
      <c r="G4" s="50"/>
      <c r="H4" s="50"/>
      <c r="I4" s="50"/>
      <c r="J4" s="50"/>
      <c r="K4" s="50"/>
      <c r="L4" s="51"/>
    </row>
    <row r="5" spans="1:12" ht="31.5">
      <c r="A5" s="47"/>
      <c r="B5" s="47"/>
      <c r="C5" s="47"/>
      <c r="D5" s="24" t="s">
        <v>109</v>
      </c>
      <c r="E5" s="25" t="s">
        <v>110</v>
      </c>
      <c r="F5" s="52" t="s">
        <v>111</v>
      </c>
      <c r="G5" s="53"/>
      <c r="H5" s="53"/>
      <c r="I5" s="53"/>
      <c r="J5" s="53"/>
      <c r="K5" s="53"/>
      <c r="L5" s="54"/>
    </row>
    <row r="6" spans="1:12" ht="15.75">
      <c r="A6" s="48"/>
      <c r="B6" s="47"/>
      <c r="C6" s="48"/>
      <c r="D6" s="26">
        <v>2012</v>
      </c>
      <c r="E6" s="26">
        <v>2013</v>
      </c>
      <c r="F6" s="26">
        <v>2014</v>
      </c>
      <c r="G6" s="26">
        <v>2015</v>
      </c>
      <c r="H6" s="26">
        <v>2016</v>
      </c>
      <c r="I6" s="26">
        <v>2017</v>
      </c>
      <c r="J6" s="26">
        <v>2018</v>
      </c>
      <c r="K6" s="26">
        <v>2019</v>
      </c>
      <c r="L6" s="26">
        <v>2020</v>
      </c>
    </row>
    <row r="7" spans="1:12" ht="15.7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</row>
    <row r="8" spans="1:12" ht="15.75">
      <c r="A8" s="24"/>
      <c r="B8" s="55" t="s">
        <v>112</v>
      </c>
      <c r="C8" s="56"/>
      <c r="D8" s="56"/>
      <c r="E8" s="56"/>
      <c r="F8" s="56"/>
      <c r="G8" s="56"/>
      <c r="H8" s="56"/>
      <c r="I8" s="56"/>
      <c r="J8" s="56"/>
      <c r="K8" s="56"/>
      <c r="L8" s="57"/>
    </row>
    <row r="9" spans="1:12" ht="30" customHeight="1">
      <c r="A9" s="24">
        <v>1</v>
      </c>
      <c r="B9" s="41" t="s">
        <v>113</v>
      </c>
      <c r="C9" s="42"/>
      <c r="D9" s="42"/>
      <c r="E9" s="42"/>
      <c r="F9" s="42"/>
      <c r="G9" s="42"/>
      <c r="H9" s="42"/>
      <c r="I9" s="42"/>
      <c r="J9" s="42"/>
      <c r="K9" s="42"/>
      <c r="L9" s="58"/>
    </row>
    <row r="10" spans="1:12" ht="134.25" customHeight="1">
      <c r="A10" s="28"/>
      <c r="B10" s="29" t="s">
        <v>57</v>
      </c>
      <c r="C10" s="28" t="s">
        <v>114</v>
      </c>
      <c r="D10" s="30">
        <v>100</v>
      </c>
      <c r="E10" s="30">
        <v>100</v>
      </c>
      <c r="F10" s="30">
        <v>100</v>
      </c>
      <c r="G10" s="30">
        <v>100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</row>
    <row r="11" spans="1:12" ht="32.25" customHeight="1">
      <c r="A11" s="28"/>
      <c r="B11" s="17" t="s">
        <v>67</v>
      </c>
      <c r="C11" s="28" t="s">
        <v>114</v>
      </c>
      <c r="D11" s="30">
        <v>0</v>
      </c>
      <c r="E11" s="30">
        <v>0</v>
      </c>
      <c r="F11" s="30">
        <v>0</v>
      </c>
      <c r="G11" s="30">
        <v>0</v>
      </c>
      <c r="H11" s="30">
        <v>100</v>
      </c>
      <c r="I11" s="30">
        <v>0</v>
      </c>
      <c r="J11" s="30">
        <v>0</v>
      </c>
      <c r="K11" s="30">
        <v>0</v>
      </c>
      <c r="L11" s="30">
        <v>0</v>
      </c>
    </row>
    <row r="12" spans="1:12" ht="15.75">
      <c r="A12" s="28">
        <v>2</v>
      </c>
      <c r="B12" s="37" t="s">
        <v>115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2" ht="141.75">
      <c r="A13" s="28"/>
      <c r="B13" s="31" t="s">
        <v>59</v>
      </c>
      <c r="C13" s="28" t="s">
        <v>114</v>
      </c>
      <c r="D13" s="30">
        <v>10</v>
      </c>
      <c r="E13" s="30">
        <v>10</v>
      </c>
      <c r="F13" s="30">
        <v>100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</row>
    <row r="14" spans="1:12" ht="15.75">
      <c r="A14" s="28">
        <v>3</v>
      </c>
      <c r="B14" s="39" t="s">
        <v>116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2" ht="96" customHeight="1">
      <c r="A15" s="32"/>
      <c r="B15" s="31" t="s">
        <v>58</v>
      </c>
      <c r="C15" s="28" t="s">
        <v>114</v>
      </c>
      <c r="D15" s="30">
        <v>100</v>
      </c>
      <c r="E15" s="30">
        <v>100</v>
      </c>
      <c r="F15" s="30">
        <v>100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</row>
    <row r="16" spans="1:12" ht="15.75">
      <c r="A16" s="33">
        <v>4</v>
      </c>
      <c r="B16" s="41" t="s">
        <v>117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spans="1:12" ht="46.5" customHeight="1">
      <c r="A17" s="28"/>
      <c r="B17" s="31" t="s">
        <v>118</v>
      </c>
      <c r="C17" s="28" t="s">
        <v>119</v>
      </c>
      <c r="D17" s="30">
        <v>4</v>
      </c>
      <c r="E17" s="30">
        <v>5</v>
      </c>
      <c r="F17" s="30">
        <v>2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</row>
    <row r="18" spans="1:12" ht="15.75">
      <c r="A18" s="34">
        <v>5</v>
      </c>
      <c r="B18" s="43" t="s">
        <v>120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</row>
    <row r="19" spans="1:12" ht="31.5">
      <c r="A19" s="28"/>
      <c r="B19" s="17" t="s">
        <v>67</v>
      </c>
      <c r="C19" s="28" t="s">
        <v>114</v>
      </c>
      <c r="D19" s="30">
        <v>100</v>
      </c>
      <c r="E19" s="30">
        <v>100</v>
      </c>
      <c r="F19" s="30">
        <v>100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</row>
  </sheetData>
  <sheetProtection/>
  <mergeCells count="13">
    <mergeCell ref="B12:L12"/>
    <mergeCell ref="B14:L14"/>
    <mergeCell ref="B16:L16"/>
    <mergeCell ref="B18:L18"/>
    <mergeCell ref="I1:L1"/>
    <mergeCell ref="A2:L2"/>
    <mergeCell ref="A4:A6"/>
    <mergeCell ref="B4:B6"/>
    <mergeCell ref="C4:C6"/>
    <mergeCell ref="D4:L4"/>
    <mergeCell ref="F5:L5"/>
    <mergeCell ref="B8:L8"/>
    <mergeCell ref="B9:L9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SheetLayoutView="115" zoomScalePageLayoutView="0" workbookViewId="0" topLeftCell="A1">
      <selection activeCell="A17" sqref="A17"/>
    </sheetView>
  </sheetViews>
  <sheetFormatPr defaultColWidth="9.140625" defaultRowHeight="15"/>
  <cols>
    <col min="1" max="1" width="38.140625" style="8" customWidth="1"/>
    <col min="2" max="2" width="16.28125" style="8" customWidth="1"/>
    <col min="3" max="3" width="13.8515625" style="8" customWidth="1"/>
    <col min="4" max="4" width="13.8515625" style="8" bestFit="1" customWidth="1"/>
    <col min="5" max="5" width="11.28125" style="8" bestFit="1" customWidth="1"/>
    <col min="6" max="9" width="12.28125" style="8" bestFit="1" customWidth="1"/>
    <col min="10" max="16384" width="9.140625" style="8" customWidth="1"/>
  </cols>
  <sheetData>
    <row r="1" spans="5:10" ht="21" customHeight="1">
      <c r="E1" s="9"/>
      <c r="G1" s="45" t="s">
        <v>88</v>
      </c>
      <c r="H1" s="45"/>
      <c r="I1" s="45"/>
      <c r="J1" s="10"/>
    </row>
    <row r="3" spans="1:9" ht="36.75" customHeight="1">
      <c r="A3" s="46" t="s">
        <v>94</v>
      </c>
      <c r="B3" s="46"/>
      <c r="C3" s="46"/>
      <c r="D3" s="46"/>
      <c r="E3" s="46"/>
      <c r="F3" s="46"/>
      <c r="G3" s="46"/>
      <c r="H3" s="46"/>
      <c r="I3" s="46"/>
    </row>
    <row r="5" spans="1:9" ht="30" customHeight="1">
      <c r="A5" s="65" t="s">
        <v>11</v>
      </c>
      <c r="B5" s="67" t="s">
        <v>12</v>
      </c>
      <c r="C5" s="69" t="s">
        <v>13</v>
      </c>
      <c r="D5" s="69"/>
      <c r="E5" s="69"/>
      <c r="F5" s="69"/>
      <c r="G5" s="69"/>
      <c r="H5" s="69"/>
      <c r="I5" s="69"/>
    </row>
    <row r="6" spans="1:9" ht="16.5" customHeight="1">
      <c r="A6" s="66"/>
      <c r="B6" s="68"/>
      <c r="C6" s="13">
        <v>2014</v>
      </c>
      <c r="D6" s="13">
        <v>2015</v>
      </c>
      <c r="E6" s="13">
        <v>2016</v>
      </c>
      <c r="F6" s="13">
        <v>2017</v>
      </c>
      <c r="G6" s="13">
        <v>2018</v>
      </c>
      <c r="H6" s="13">
        <v>2019</v>
      </c>
      <c r="I6" s="14">
        <v>2020</v>
      </c>
    </row>
    <row r="7" spans="1:9" ht="16.5" customHeight="1">
      <c r="A7" s="11">
        <v>1</v>
      </c>
      <c r="B7" s="12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4">
        <v>9</v>
      </c>
    </row>
    <row r="8" spans="1:9" ht="19.5" customHeight="1">
      <c r="A8" s="15" t="s">
        <v>14</v>
      </c>
      <c r="B8" s="16">
        <f>B10+B11+B12+B13</f>
        <v>15091611.819999998</v>
      </c>
      <c r="C8" s="16">
        <f aca="true" t="shared" si="0" ref="C8:I8">C10+C11+C12+C13</f>
        <v>6425947.27</v>
      </c>
      <c r="D8" s="16">
        <f t="shared" si="0"/>
        <v>8655664.549999999</v>
      </c>
      <c r="E8" s="16">
        <f t="shared" si="0"/>
        <v>10000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6">
        <f t="shared" si="0"/>
        <v>0</v>
      </c>
    </row>
    <row r="9" spans="1:9" ht="16.5" customHeight="1">
      <c r="A9" s="59" t="s">
        <v>15</v>
      </c>
      <c r="B9" s="60"/>
      <c r="C9" s="60"/>
      <c r="D9" s="60"/>
      <c r="E9" s="60"/>
      <c r="F9" s="60"/>
      <c r="G9" s="60"/>
      <c r="H9" s="60"/>
      <c r="I9" s="61"/>
    </row>
    <row r="10" spans="1:9" ht="16.5" customHeight="1">
      <c r="A10" s="17" t="s">
        <v>16</v>
      </c>
      <c r="B10" s="18">
        <f>C10+D10+E10+F10+G10+H10+I10</f>
        <v>13979211.819999998</v>
      </c>
      <c r="C10" s="19">
        <f>C17</f>
        <v>6425947.27</v>
      </c>
      <c r="D10" s="19">
        <f>D17</f>
        <v>7543264.549999999</v>
      </c>
      <c r="E10" s="19">
        <f>E17</f>
        <v>10000</v>
      </c>
      <c r="F10" s="19">
        <v>0</v>
      </c>
      <c r="G10" s="19">
        <v>0</v>
      </c>
      <c r="H10" s="19">
        <v>0</v>
      </c>
      <c r="I10" s="19">
        <v>0</v>
      </c>
    </row>
    <row r="11" spans="1:9" ht="16.5" customHeight="1">
      <c r="A11" s="17" t="s">
        <v>17</v>
      </c>
      <c r="B11" s="18">
        <f>C11+D11+E11+F11+G11+H11+I11</f>
        <v>0</v>
      </c>
      <c r="C11" s="19">
        <f>C18</f>
        <v>0</v>
      </c>
      <c r="D11" s="19">
        <f aca="true" t="shared" si="1" ref="D11:I11">D18</f>
        <v>0</v>
      </c>
      <c r="E11" s="19">
        <f t="shared" si="1"/>
        <v>0</v>
      </c>
      <c r="F11" s="19">
        <f t="shared" si="1"/>
        <v>0</v>
      </c>
      <c r="G11" s="19">
        <f t="shared" si="1"/>
        <v>0</v>
      </c>
      <c r="H11" s="19">
        <f t="shared" si="1"/>
        <v>0</v>
      </c>
      <c r="I11" s="19">
        <f t="shared" si="1"/>
        <v>0</v>
      </c>
    </row>
    <row r="12" spans="1:9" ht="16.5" customHeight="1">
      <c r="A12" s="17" t="s">
        <v>18</v>
      </c>
      <c r="B12" s="18">
        <f>C12+D12+E12+F12+G12+H12+I12</f>
        <v>1112400</v>
      </c>
      <c r="C12" s="19">
        <f>C19</f>
        <v>0</v>
      </c>
      <c r="D12" s="19">
        <f aca="true" t="shared" si="2" ref="D12:I12">D19</f>
        <v>1112400</v>
      </c>
      <c r="E12" s="19">
        <f t="shared" si="2"/>
        <v>0</v>
      </c>
      <c r="F12" s="19">
        <f t="shared" si="2"/>
        <v>0</v>
      </c>
      <c r="G12" s="19">
        <f t="shared" si="2"/>
        <v>0</v>
      </c>
      <c r="H12" s="19">
        <f t="shared" si="2"/>
        <v>0</v>
      </c>
      <c r="I12" s="19">
        <f t="shared" si="2"/>
        <v>0</v>
      </c>
    </row>
    <row r="13" spans="1:9" ht="16.5" customHeight="1">
      <c r="A13" s="17" t="s">
        <v>19</v>
      </c>
      <c r="B13" s="18">
        <f>C13+D13+E13+F13+G13+H13+I13</f>
        <v>0</v>
      </c>
      <c r="C13" s="19">
        <f>+C20</f>
        <v>0</v>
      </c>
      <c r="D13" s="19">
        <f aca="true" t="shared" si="3" ref="D13:I13">+D20</f>
        <v>0</v>
      </c>
      <c r="E13" s="19">
        <f t="shared" si="3"/>
        <v>0</v>
      </c>
      <c r="F13" s="19">
        <f t="shared" si="3"/>
        <v>0</v>
      </c>
      <c r="G13" s="19">
        <f t="shared" si="3"/>
        <v>0</v>
      </c>
      <c r="H13" s="19">
        <f t="shared" si="3"/>
        <v>0</v>
      </c>
      <c r="I13" s="19">
        <f t="shared" si="3"/>
        <v>0</v>
      </c>
    </row>
    <row r="14" spans="1:9" ht="16.5" customHeight="1">
      <c r="A14" s="62" t="s">
        <v>56</v>
      </c>
      <c r="B14" s="63"/>
      <c r="C14" s="63"/>
      <c r="D14" s="63"/>
      <c r="E14" s="63"/>
      <c r="F14" s="63"/>
      <c r="G14" s="63"/>
      <c r="H14" s="63"/>
      <c r="I14" s="64"/>
    </row>
    <row r="15" spans="1:9" ht="68.25" customHeight="1">
      <c r="A15" s="20" t="s">
        <v>32</v>
      </c>
      <c r="B15" s="16">
        <f>B17+B18+B19+B20</f>
        <v>15091611.819999998</v>
      </c>
      <c r="C15" s="16">
        <f aca="true" t="shared" si="4" ref="C15:I15">C17+C18+C19+C20</f>
        <v>6425947.27</v>
      </c>
      <c r="D15" s="16">
        <f t="shared" si="4"/>
        <v>8655664.549999999</v>
      </c>
      <c r="E15" s="16">
        <f t="shared" si="4"/>
        <v>10000</v>
      </c>
      <c r="F15" s="16">
        <f t="shared" si="4"/>
        <v>0</v>
      </c>
      <c r="G15" s="16">
        <f t="shared" si="4"/>
        <v>0</v>
      </c>
      <c r="H15" s="16">
        <f t="shared" si="4"/>
        <v>0</v>
      </c>
      <c r="I15" s="16">
        <f t="shared" si="4"/>
        <v>0</v>
      </c>
    </row>
    <row r="16" spans="1:9" ht="21" customHeight="1">
      <c r="A16" s="59" t="s">
        <v>15</v>
      </c>
      <c r="B16" s="60"/>
      <c r="C16" s="60"/>
      <c r="D16" s="60"/>
      <c r="E16" s="60"/>
      <c r="F16" s="60"/>
      <c r="G16" s="60"/>
      <c r="H16" s="60"/>
      <c r="I16" s="61"/>
    </row>
    <row r="17" spans="1:9" ht="16.5" customHeight="1">
      <c r="A17" s="17" t="s">
        <v>16</v>
      </c>
      <c r="B17" s="18">
        <f>C17+D17+E17+F17+G17+H17+I17</f>
        <v>13979211.819999998</v>
      </c>
      <c r="C17" s="19">
        <f>'табл.3'!F220</f>
        <v>6425947.27</v>
      </c>
      <c r="D17" s="19">
        <f>'табл.3'!G220</f>
        <v>7543264.549999999</v>
      </c>
      <c r="E17" s="19">
        <f>'табл.3'!H220</f>
        <v>10000</v>
      </c>
      <c r="F17" s="19">
        <v>0</v>
      </c>
      <c r="G17" s="19">
        <v>0</v>
      </c>
      <c r="H17" s="19">
        <v>0</v>
      </c>
      <c r="I17" s="19">
        <v>0</v>
      </c>
    </row>
    <row r="18" spans="1:9" ht="16.5" customHeight="1">
      <c r="A18" s="17" t="s">
        <v>17</v>
      </c>
      <c r="B18" s="18">
        <f>C18+D18+E18+F18+G18+H18+I18</f>
        <v>0</v>
      </c>
      <c r="C18" s="19">
        <f>'[1]Пр.3'!F58</f>
        <v>0</v>
      </c>
      <c r="D18" s="19">
        <f>'[1]Пр.3'!G58</f>
        <v>0</v>
      </c>
      <c r="E18" s="19">
        <f>'[1]Пр.3'!H58</f>
        <v>0</v>
      </c>
      <c r="F18" s="19">
        <f>'[1]Пр.3'!I58</f>
        <v>0</v>
      </c>
      <c r="G18" s="19">
        <f>'[1]Пр.3'!J58</f>
        <v>0</v>
      </c>
      <c r="H18" s="19">
        <f>'[1]Пр.3'!K58</f>
        <v>0</v>
      </c>
      <c r="I18" s="19">
        <f>'[1]Пр.3'!L58</f>
        <v>0</v>
      </c>
    </row>
    <row r="19" spans="1:9" ht="16.5" customHeight="1">
      <c r="A19" s="17" t="s">
        <v>18</v>
      </c>
      <c r="B19" s="18">
        <f>C19+D19+E19+F19+G19+H19+I19</f>
        <v>1112400</v>
      </c>
      <c r="C19" s="19">
        <f>'[1]Пр.3'!F59</f>
        <v>0</v>
      </c>
      <c r="D19" s="19">
        <f>'табл.3'!G222</f>
        <v>1112400</v>
      </c>
      <c r="E19" s="19">
        <f>'[1]Пр.3'!H59</f>
        <v>0</v>
      </c>
      <c r="F19" s="19">
        <f>'[1]Пр.3'!I59</f>
        <v>0</v>
      </c>
      <c r="G19" s="19">
        <f>'[1]Пр.3'!J59</f>
        <v>0</v>
      </c>
      <c r="H19" s="19">
        <f>'[1]Пр.3'!K59</f>
        <v>0</v>
      </c>
      <c r="I19" s="19">
        <f>'[1]Пр.3'!L59</f>
        <v>0</v>
      </c>
    </row>
    <row r="20" spans="1:9" ht="16.5" customHeight="1">
      <c r="A20" s="17" t="s">
        <v>19</v>
      </c>
      <c r="B20" s="18">
        <f>C20+D20+E20+F20+G20+H20+I20</f>
        <v>0</v>
      </c>
      <c r="C20" s="19">
        <f>'[1]Пр.3'!F60</f>
        <v>0</v>
      </c>
      <c r="D20" s="19">
        <f>'[1]Пр.3'!G60</f>
        <v>0</v>
      </c>
      <c r="E20" s="19">
        <f>'[1]Пр.3'!H60</f>
        <v>0</v>
      </c>
      <c r="F20" s="19">
        <f>'[1]Пр.3'!I60</f>
        <v>0</v>
      </c>
      <c r="G20" s="19">
        <f>'[1]Пр.3'!J60</f>
        <v>0</v>
      </c>
      <c r="H20" s="19">
        <f>'[1]Пр.3'!K60</f>
        <v>0</v>
      </c>
      <c r="I20" s="19">
        <f>'[1]Пр.3'!L60</f>
        <v>0</v>
      </c>
    </row>
    <row r="21" spans="1:9" ht="31.5">
      <c r="A21" s="21" t="s">
        <v>20</v>
      </c>
      <c r="B21" s="18">
        <f>C21+D21+E21+F21+G21+H21+I21</f>
        <v>0</v>
      </c>
      <c r="C21" s="19">
        <v>0</v>
      </c>
      <c r="D21" s="19">
        <f>'[1]Пр.3'!G61</f>
        <v>0</v>
      </c>
      <c r="E21" s="19">
        <f>'[1]Пр.3'!H61</f>
        <v>0</v>
      </c>
      <c r="F21" s="19">
        <f>F17</f>
        <v>0</v>
      </c>
      <c r="G21" s="19">
        <f>G17</f>
        <v>0</v>
      </c>
      <c r="H21" s="19">
        <f>H17</f>
        <v>0</v>
      </c>
      <c r="I21" s="19">
        <f>I17</f>
        <v>0</v>
      </c>
    </row>
    <row r="23" ht="15.75">
      <c r="A23" s="22"/>
    </row>
    <row r="24" ht="15.75">
      <c r="A24" s="22"/>
    </row>
  </sheetData>
  <sheetProtection/>
  <mergeCells count="8">
    <mergeCell ref="A16:I16"/>
    <mergeCell ref="A9:I9"/>
    <mergeCell ref="A14:I14"/>
    <mergeCell ref="G1:I1"/>
    <mergeCell ref="A3:I3"/>
    <mergeCell ref="A5:A6"/>
    <mergeCell ref="B5:B6"/>
    <mergeCell ref="C5:I5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3"/>
  <sheetViews>
    <sheetView zoomScaleSheetLayoutView="115" zoomScalePageLayoutView="0" workbookViewId="0" topLeftCell="A1">
      <pane xSplit="2" ySplit="4" topLeftCell="C21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T32" sqref="T32:T55"/>
    </sheetView>
  </sheetViews>
  <sheetFormatPr defaultColWidth="9.140625" defaultRowHeight="15"/>
  <cols>
    <col min="1" max="1" width="5.00390625" style="2" customWidth="1"/>
    <col min="2" max="2" width="48.421875" style="2" customWidth="1"/>
    <col min="3" max="3" width="10.8515625" style="2" customWidth="1"/>
    <col min="4" max="4" width="10.00390625" style="2" customWidth="1"/>
    <col min="5" max="5" width="13.7109375" style="2" customWidth="1"/>
    <col min="6" max="6" width="11.8515625" style="2" bestFit="1" customWidth="1"/>
    <col min="7" max="7" width="13.140625" style="2" customWidth="1"/>
    <col min="8" max="8" width="8.8515625" style="2" bestFit="1" customWidth="1"/>
    <col min="9" max="12" width="7.421875" style="2" bestFit="1" customWidth="1"/>
    <col min="13" max="13" width="15.57421875" style="2" customWidth="1"/>
    <col min="14" max="14" width="6.7109375" style="2" customWidth="1"/>
    <col min="15" max="20" width="7.421875" style="2" bestFit="1" customWidth="1"/>
    <col min="21" max="21" width="20.140625" style="2" customWidth="1"/>
    <col min="22" max="16384" width="9.140625" style="2" customWidth="1"/>
  </cols>
  <sheetData>
    <row r="1" ht="12.75">
      <c r="U1" s="3" t="s">
        <v>68</v>
      </c>
    </row>
    <row r="2" spans="1:21" ht="12.75">
      <c r="A2" s="133" t="s">
        <v>126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</row>
    <row r="3" spans="1:21" ht="40.5" customHeight="1">
      <c r="A3" s="124" t="s">
        <v>8</v>
      </c>
      <c r="B3" s="124" t="s">
        <v>21</v>
      </c>
      <c r="C3" s="124" t="s">
        <v>22</v>
      </c>
      <c r="D3" s="124" t="s">
        <v>11</v>
      </c>
      <c r="E3" s="124" t="s">
        <v>29</v>
      </c>
      <c r="F3" s="124"/>
      <c r="G3" s="124"/>
      <c r="H3" s="124"/>
      <c r="I3" s="124"/>
      <c r="J3" s="124"/>
      <c r="K3" s="124"/>
      <c r="L3" s="124"/>
      <c r="M3" s="124" t="s">
        <v>89</v>
      </c>
      <c r="N3" s="124"/>
      <c r="O3" s="124"/>
      <c r="P3" s="124"/>
      <c r="Q3" s="124"/>
      <c r="R3" s="124"/>
      <c r="S3" s="124"/>
      <c r="T3" s="124"/>
      <c r="U3" s="134" t="s">
        <v>30</v>
      </c>
    </row>
    <row r="4" spans="1:21" ht="26.25" customHeight="1">
      <c r="A4" s="124"/>
      <c r="B4" s="124"/>
      <c r="C4" s="124"/>
      <c r="D4" s="124"/>
      <c r="E4" s="4" t="s">
        <v>4</v>
      </c>
      <c r="F4" s="1" t="s">
        <v>10</v>
      </c>
      <c r="G4" s="1" t="s">
        <v>23</v>
      </c>
      <c r="H4" s="1" t="s">
        <v>24</v>
      </c>
      <c r="I4" s="1" t="s">
        <v>25</v>
      </c>
      <c r="J4" s="1" t="s">
        <v>26</v>
      </c>
      <c r="K4" s="1" t="s">
        <v>27</v>
      </c>
      <c r="L4" s="1" t="s">
        <v>28</v>
      </c>
      <c r="M4" s="1" t="s">
        <v>9</v>
      </c>
      <c r="N4" s="1">
        <v>2014</v>
      </c>
      <c r="O4" s="1" t="s">
        <v>23</v>
      </c>
      <c r="P4" s="1" t="s">
        <v>24</v>
      </c>
      <c r="Q4" s="1" t="s">
        <v>25</v>
      </c>
      <c r="R4" s="1" t="s">
        <v>26</v>
      </c>
      <c r="S4" s="1" t="s">
        <v>27</v>
      </c>
      <c r="T4" s="1" t="s">
        <v>28</v>
      </c>
      <c r="U4" s="135"/>
    </row>
    <row r="5" spans="1:21" ht="12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  <c r="S5" s="5">
        <v>19</v>
      </c>
      <c r="T5" s="5">
        <v>20</v>
      </c>
      <c r="U5" s="5">
        <v>21</v>
      </c>
    </row>
    <row r="6" spans="1:21" ht="12.75">
      <c r="A6" s="5"/>
      <c r="B6" s="111" t="s">
        <v>69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3"/>
    </row>
    <row r="7" spans="1:21" ht="12.75">
      <c r="A7" s="5">
        <v>1</v>
      </c>
      <c r="B7" s="111" t="s">
        <v>35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3"/>
    </row>
    <row r="8" spans="1:21" ht="12.75">
      <c r="A8" s="140" t="s">
        <v>6</v>
      </c>
      <c r="B8" s="121" t="s">
        <v>128</v>
      </c>
      <c r="C8" s="91" t="s">
        <v>121</v>
      </c>
      <c r="D8" s="35" t="s">
        <v>4</v>
      </c>
      <c r="E8" s="36">
        <f>E10+E11+E12+E13</f>
        <v>10000</v>
      </c>
      <c r="F8" s="36">
        <f aca="true" t="shared" si="0" ref="F8:L8">F10+F11+F12+F13</f>
        <v>0</v>
      </c>
      <c r="G8" s="36">
        <f t="shared" si="0"/>
        <v>0</v>
      </c>
      <c r="H8" s="36">
        <f t="shared" si="0"/>
        <v>10000</v>
      </c>
      <c r="I8" s="36">
        <f t="shared" si="0"/>
        <v>0</v>
      </c>
      <c r="J8" s="36">
        <f t="shared" si="0"/>
        <v>0</v>
      </c>
      <c r="K8" s="36">
        <f t="shared" si="0"/>
        <v>0</v>
      </c>
      <c r="L8" s="36">
        <f t="shared" si="0"/>
        <v>0</v>
      </c>
      <c r="M8" s="114" t="s">
        <v>125</v>
      </c>
      <c r="N8" s="76">
        <v>0</v>
      </c>
      <c r="O8" s="108">
        <v>0</v>
      </c>
      <c r="P8" s="108">
        <v>100</v>
      </c>
      <c r="Q8" s="108">
        <v>0</v>
      </c>
      <c r="R8" s="108">
        <v>0</v>
      </c>
      <c r="S8" s="108">
        <v>0</v>
      </c>
      <c r="T8" s="108">
        <v>0</v>
      </c>
      <c r="U8" s="114" t="s">
        <v>34</v>
      </c>
    </row>
    <row r="9" spans="1:21" ht="12.75">
      <c r="A9" s="103"/>
      <c r="B9" s="121"/>
      <c r="C9" s="103"/>
      <c r="D9" s="73" t="s">
        <v>31</v>
      </c>
      <c r="E9" s="74"/>
      <c r="F9" s="74"/>
      <c r="G9" s="74"/>
      <c r="H9" s="74"/>
      <c r="I9" s="74"/>
      <c r="J9" s="74"/>
      <c r="K9" s="74"/>
      <c r="L9" s="75"/>
      <c r="M9" s="71"/>
      <c r="N9" s="138"/>
      <c r="O9" s="138"/>
      <c r="P9" s="138"/>
      <c r="Q9" s="138"/>
      <c r="R9" s="138"/>
      <c r="S9" s="138"/>
      <c r="T9" s="138"/>
      <c r="U9" s="115"/>
    </row>
    <row r="10" spans="1:21" ht="12.75">
      <c r="A10" s="103"/>
      <c r="B10" s="121"/>
      <c r="C10" s="103"/>
      <c r="D10" s="6" t="s">
        <v>2</v>
      </c>
      <c r="E10" s="7">
        <f>F10+G10+H10+I10+J10+K10+L10</f>
        <v>10000</v>
      </c>
      <c r="F10" s="7">
        <v>0</v>
      </c>
      <c r="G10" s="7">
        <v>0</v>
      </c>
      <c r="H10" s="7">
        <v>10000</v>
      </c>
      <c r="I10" s="7">
        <v>0</v>
      </c>
      <c r="J10" s="7">
        <v>0</v>
      </c>
      <c r="K10" s="7">
        <v>0</v>
      </c>
      <c r="L10" s="7">
        <v>0</v>
      </c>
      <c r="M10" s="71"/>
      <c r="N10" s="138"/>
      <c r="O10" s="138"/>
      <c r="P10" s="138"/>
      <c r="Q10" s="138"/>
      <c r="R10" s="138"/>
      <c r="S10" s="138"/>
      <c r="T10" s="138"/>
      <c r="U10" s="115"/>
    </row>
    <row r="11" spans="1:21" ht="12.75">
      <c r="A11" s="103"/>
      <c r="B11" s="121"/>
      <c r="C11" s="103"/>
      <c r="D11" s="6" t="s">
        <v>0</v>
      </c>
      <c r="E11" s="7">
        <f>F11+G11+H11+I11+J11+K11+L11</f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1"/>
      <c r="N11" s="138"/>
      <c r="O11" s="138"/>
      <c r="P11" s="138"/>
      <c r="Q11" s="138"/>
      <c r="R11" s="138"/>
      <c r="S11" s="138"/>
      <c r="T11" s="138"/>
      <c r="U11" s="115"/>
    </row>
    <row r="12" spans="1:21" ht="12.75">
      <c r="A12" s="103"/>
      <c r="B12" s="121"/>
      <c r="C12" s="103"/>
      <c r="D12" s="6" t="s">
        <v>1</v>
      </c>
      <c r="E12" s="7">
        <f>F12+G12+H12+I12+J12+K12+L12</f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1"/>
      <c r="N12" s="138"/>
      <c r="O12" s="138"/>
      <c r="P12" s="138"/>
      <c r="Q12" s="138"/>
      <c r="R12" s="138"/>
      <c r="S12" s="138"/>
      <c r="T12" s="138"/>
      <c r="U12" s="115"/>
    </row>
    <row r="13" spans="1:21" ht="12.75">
      <c r="A13" s="104"/>
      <c r="B13" s="122"/>
      <c r="C13" s="104"/>
      <c r="D13" s="6" t="s">
        <v>3</v>
      </c>
      <c r="E13" s="7">
        <f>F13+G13+H13+I13+J13+K13+L13</f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2"/>
      <c r="N13" s="139"/>
      <c r="O13" s="139"/>
      <c r="P13" s="139"/>
      <c r="Q13" s="139"/>
      <c r="R13" s="139"/>
      <c r="S13" s="139"/>
      <c r="T13" s="139"/>
      <c r="U13" s="115"/>
    </row>
    <row r="14" spans="1:21" ht="12.75">
      <c r="A14" s="100" t="s">
        <v>5</v>
      </c>
      <c r="B14" s="120" t="s">
        <v>122</v>
      </c>
      <c r="C14" s="70" t="s">
        <v>121</v>
      </c>
      <c r="D14" s="6" t="s">
        <v>4</v>
      </c>
      <c r="E14" s="7">
        <f>E16+E17+E18+E19</f>
        <v>0</v>
      </c>
      <c r="F14" s="7">
        <f aca="true" t="shared" si="1" ref="F14:L14">F16+F17+F18+F19</f>
        <v>0</v>
      </c>
      <c r="G14" s="7">
        <f t="shared" si="1"/>
        <v>0</v>
      </c>
      <c r="H14" s="7">
        <f t="shared" si="1"/>
        <v>0</v>
      </c>
      <c r="I14" s="7">
        <f t="shared" si="1"/>
        <v>0</v>
      </c>
      <c r="J14" s="7">
        <f t="shared" si="1"/>
        <v>0</v>
      </c>
      <c r="K14" s="7">
        <f t="shared" si="1"/>
        <v>0</v>
      </c>
      <c r="L14" s="7">
        <f t="shared" si="1"/>
        <v>0</v>
      </c>
      <c r="M14" s="114" t="s">
        <v>125</v>
      </c>
      <c r="N14" s="76">
        <v>0</v>
      </c>
      <c r="O14" s="108">
        <v>0</v>
      </c>
      <c r="P14" s="108">
        <v>0</v>
      </c>
      <c r="Q14" s="108">
        <v>0</v>
      </c>
      <c r="R14" s="108">
        <v>0</v>
      </c>
      <c r="S14" s="108">
        <v>0</v>
      </c>
      <c r="T14" s="108">
        <v>0</v>
      </c>
      <c r="U14" s="115"/>
    </row>
    <row r="15" spans="1:21" ht="12.75">
      <c r="A15" s="103"/>
      <c r="B15" s="121"/>
      <c r="C15" s="103"/>
      <c r="D15" s="73" t="s">
        <v>31</v>
      </c>
      <c r="E15" s="74"/>
      <c r="F15" s="74"/>
      <c r="G15" s="74"/>
      <c r="H15" s="74"/>
      <c r="I15" s="74"/>
      <c r="J15" s="74"/>
      <c r="K15" s="74"/>
      <c r="L15" s="75"/>
      <c r="M15" s="71"/>
      <c r="N15" s="138"/>
      <c r="O15" s="138"/>
      <c r="P15" s="138"/>
      <c r="Q15" s="138"/>
      <c r="R15" s="138"/>
      <c r="S15" s="138"/>
      <c r="T15" s="138"/>
      <c r="U15" s="115"/>
    </row>
    <row r="16" spans="1:21" ht="12.75">
      <c r="A16" s="103"/>
      <c r="B16" s="121"/>
      <c r="C16" s="103"/>
      <c r="D16" s="6" t="s">
        <v>2</v>
      </c>
      <c r="E16" s="7">
        <f>F16+G16+H16+I16+J16+K16+L16</f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1"/>
      <c r="N16" s="138"/>
      <c r="O16" s="138"/>
      <c r="P16" s="138"/>
      <c r="Q16" s="138"/>
      <c r="R16" s="138"/>
      <c r="S16" s="138"/>
      <c r="T16" s="138"/>
      <c r="U16" s="115"/>
    </row>
    <row r="17" spans="1:21" ht="12.75">
      <c r="A17" s="103"/>
      <c r="B17" s="121"/>
      <c r="C17" s="103"/>
      <c r="D17" s="6" t="s">
        <v>0</v>
      </c>
      <c r="E17" s="7">
        <f>F17+G17+H17+I17+J17+K17+L17</f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1"/>
      <c r="N17" s="138"/>
      <c r="O17" s="138"/>
      <c r="P17" s="138"/>
      <c r="Q17" s="138"/>
      <c r="R17" s="138"/>
      <c r="S17" s="138"/>
      <c r="T17" s="138"/>
      <c r="U17" s="115"/>
    </row>
    <row r="18" spans="1:21" ht="12.75">
      <c r="A18" s="103"/>
      <c r="B18" s="121"/>
      <c r="C18" s="103"/>
      <c r="D18" s="6" t="s">
        <v>1</v>
      </c>
      <c r="E18" s="7">
        <f>F18+G18+H18+I18+J18+K18+L18</f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1"/>
      <c r="N18" s="138"/>
      <c r="O18" s="138"/>
      <c r="P18" s="138"/>
      <c r="Q18" s="138"/>
      <c r="R18" s="138"/>
      <c r="S18" s="138"/>
      <c r="T18" s="138"/>
      <c r="U18" s="115"/>
    </row>
    <row r="19" spans="1:21" ht="12.75">
      <c r="A19" s="104"/>
      <c r="B19" s="122"/>
      <c r="C19" s="104"/>
      <c r="D19" s="6" t="s">
        <v>3</v>
      </c>
      <c r="E19" s="7">
        <f>F19+G19+H19+I19+J19+K19+L19</f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2"/>
      <c r="N19" s="139"/>
      <c r="O19" s="139"/>
      <c r="P19" s="139"/>
      <c r="Q19" s="139"/>
      <c r="R19" s="139"/>
      <c r="S19" s="139"/>
      <c r="T19" s="139"/>
      <c r="U19" s="115"/>
    </row>
    <row r="20" spans="1:21" ht="12.75">
      <c r="A20" s="100" t="s">
        <v>36</v>
      </c>
      <c r="B20" s="120" t="s">
        <v>123</v>
      </c>
      <c r="C20" s="70" t="s">
        <v>121</v>
      </c>
      <c r="D20" s="6" t="s">
        <v>4</v>
      </c>
      <c r="E20" s="7">
        <f>E22+E23+E24+E25</f>
        <v>0</v>
      </c>
      <c r="F20" s="7">
        <f aca="true" t="shared" si="2" ref="F20:L20">F22+F23+F24+F25</f>
        <v>0</v>
      </c>
      <c r="G20" s="7">
        <f t="shared" si="2"/>
        <v>0</v>
      </c>
      <c r="H20" s="7">
        <f t="shared" si="2"/>
        <v>0</v>
      </c>
      <c r="I20" s="7">
        <f t="shared" si="2"/>
        <v>0</v>
      </c>
      <c r="J20" s="7">
        <f t="shared" si="2"/>
        <v>0</v>
      </c>
      <c r="K20" s="7">
        <f t="shared" si="2"/>
        <v>0</v>
      </c>
      <c r="L20" s="7">
        <f t="shared" si="2"/>
        <v>0</v>
      </c>
      <c r="M20" s="114" t="s">
        <v>125</v>
      </c>
      <c r="N20" s="76">
        <v>0</v>
      </c>
      <c r="O20" s="108">
        <v>0</v>
      </c>
      <c r="P20" s="108">
        <v>0</v>
      </c>
      <c r="Q20" s="108">
        <v>0</v>
      </c>
      <c r="R20" s="108">
        <v>0</v>
      </c>
      <c r="S20" s="108">
        <v>0</v>
      </c>
      <c r="T20" s="108">
        <v>0</v>
      </c>
      <c r="U20" s="115"/>
    </row>
    <row r="21" spans="1:21" ht="12.75">
      <c r="A21" s="103"/>
      <c r="B21" s="121"/>
      <c r="C21" s="103"/>
      <c r="D21" s="73" t="s">
        <v>31</v>
      </c>
      <c r="E21" s="74"/>
      <c r="F21" s="74"/>
      <c r="G21" s="74"/>
      <c r="H21" s="74"/>
      <c r="I21" s="74"/>
      <c r="J21" s="74"/>
      <c r="K21" s="74"/>
      <c r="L21" s="75"/>
      <c r="M21" s="71"/>
      <c r="N21" s="138"/>
      <c r="O21" s="138"/>
      <c r="P21" s="138"/>
      <c r="Q21" s="138"/>
      <c r="R21" s="138"/>
      <c r="S21" s="138"/>
      <c r="T21" s="138"/>
      <c r="U21" s="115"/>
    </row>
    <row r="22" spans="1:21" ht="12.75">
      <c r="A22" s="103"/>
      <c r="B22" s="121"/>
      <c r="C22" s="103"/>
      <c r="D22" s="6" t="s">
        <v>2</v>
      </c>
      <c r="E22" s="7">
        <f>F22+G22+H22+I22+J22+K22+L22</f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1"/>
      <c r="N22" s="138"/>
      <c r="O22" s="138"/>
      <c r="P22" s="138"/>
      <c r="Q22" s="138"/>
      <c r="R22" s="138"/>
      <c r="S22" s="138"/>
      <c r="T22" s="138"/>
      <c r="U22" s="115"/>
    </row>
    <row r="23" spans="1:21" ht="12.75">
      <c r="A23" s="103"/>
      <c r="B23" s="121"/>
      <c r="C23" s="103"/>
      <c r="D23" s="6" t="s">
        <v>0</v>
      </c>
      <c r="E23" s="7">
        <f>F23+G23+H23+I23+J23+K23+L23</f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1"/>
      <c r="N23" s="138"/>
      <c r="O23" s="138"/>
      <c r="P23" s="138"/>
      <c r="Q23" s="138"/>
      <c r="R23" s="138"/>
      <c r="S23" s="138"/>
      <c r="T23" s="138"/>
      <c r="U23" s="115"/>
    </row>
    <row r="24" spans="1:21" ht="12.75">
      <c r="A24" s="103"/>
      <c r="B24" s="121"/>
      <c r="C24" s="103"/>
      <c r="D24" s="6" t="s">
        <v>1</v>
      </c>
      <c r="E24" s="7">
        <f>F24+G24+H24+I24+J24+K24+L24</f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1"/>
      <c r="N24" s="138"/>
      <c r="O24" s="138"/>
      <c r="P24" s="138"/>
      <c r="Q24" s="138"/>
      <c r="R24" s="138"/>
      <c r="S24" s="138"/>
      <c r="T24" s="138"/>
      <c r="U24" s="115"/>
    </row>
    <row r="25" spans="1:21" ht="12.75">
      <c r="A25" s="104"/>
      <c r="B25" s="122"/>
      <c r="C25" s="104"/>
      <c r="D25" s="6" t="s">
        <v>3</v>
      </c>
      <c r="E25" s="7">
        <f>F25+G25+H25+I25+J25+K25+L25</f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2"/>
      <c r="N25" s="139"/>
      <c r="O25" s="139"/>
      <c r="P25" s="139"/>
      <c r="Q25" s="139"/>
      <c r="R25" s="139"/>
      <c r="S25" s="139"/>
      <c r="T25" s="139"/>
      <c r="U25" s="115"/>
    </row>
    <row r="26" spans="1:21" ht="12.75">
      <c r="A26" s="100" t="s">
        <v>37</v>
      </c>
      <c r="B26" s="120" t="s">
        <v>124</v>
      </c>
      <c r="C26" s="70" t="s">
        <v>121</v>
      </c>
      <c r="D26" s="6" t="s">
        <v>4</v>
      </c>
      <c r="E26" s="7">
        <f>E28+E29+E30+E31</f>
        <v>0</v>
      </c>
      <c r="F26" s="7">
        <f aca="true" t="shared" si="3" ref="F26:L26">F28+F29+F30+F31</f>
        <v>0</v>
      </c>
      <c r="G26" s="7">
        <f t="shared" si="3"/>
        <v>0</v>
      </c>
      <c r="H26" s="7">
        <f t="shared" si="3"/>
        <v>0</v>
      </c>
      <c r="I26" s="7">
        <f t="shared" si="3"/>
        <v>0</v>
      </c>
      <c r="J26" s="7">
        <f t="shared" si="3"/>
        <v>0</v>
      </c>
      <c r="K26" s="7">
        <f t="shared" si="3"/>
        <v>0</v>
      </c>
      <c r="L26" s="7">
        <f t="shared" si="3"/>
        <v>0</v>
      </c>
      <c r="M26" s="114" t="s">
        <v>125</v>
      </c>
      <c r="N26" s="76">
        <v>0</v>
      </c>
      <c r="O26" s="108">
        <v>0</v>
      </c>
      <c r="P26" s="108">
        <v>0</v>
      </c>
      <c r="Q26" s="108">
        <v>0</v>
      </c>
      <c r="R26" s="108">
        <v>0</v>
      </c>
      <c r="S26" s="108">
        <v>0</v>
      </c>
      <c r="T26" s="108">
        <v>0</v>
      </c>
      <c r="U26" s="115"/>
    </row>
    <row r="27" spans="1:21" ht="12.75">
      <c r="A27" s="103"/>
      <c r="B27" s="121"/>
      <c r="C27" s="103"/>
      <c r="D27" s="73" t="s">
        <v>31</v>
      </c>
      <c r="E27" s="74"/>
      <c r="F27" s="74"/>
      <c r="G27" s="74"/>
      <c r="H27" s="74"/>
      <c r="I27" s="74"/>
      <c r="J27" s="74"/>
      <c r="K27" s="74"/>
      <c r="L27" s="75"/>
      <c r="M27" s="71"/>
      <c r="N27" s="138"/>
      <c r="O27" s="138"/>
      <c r="P27" s="138"/>
      <c r="Q27" s="138"/>
      <c r="R27" s="138"/>
      <c r="S27" s="138"/>
      <c r="T27" s="138"/>
      <c r="U27" s="115"/>
    </row>
    <row r="28" spans="1:21" ht="12.75">
      <c r="A28" s="103"/>
      <c r="B28" s="121"/>
      <c r="C28" s="103"/>
      <c r="D28" s="6" t="s">
        <v>2</v>
      </c>
      <c r="E28" s="7">
        <f>F28+G28+H28+I28+J28+K28+L28</f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1"/>
      <c r="N28" s="138"/>
      <c r="O28" s="138"/>
      <c r="P28" s="138"/>
      <c r="Q28" s="138"/>
      <c r="R28" s="138"/>
      <c r="S28" s="138"/>
      <c r="T28" s="138"/>
      <c r="U28" s="115"/>
    </row>
    <row r="29" spans="1:21" ht="12.75">
      <c r="A29" s="103"/>
      <c r="B29" s="121"/>
      <c r="C29" s="103"/>
      <c r="D29" s="6" t="s">
        <v>0</v>
      </c>
      <c r="E29" s="7">
        <f>F29+G29+H29+I29+J29+K29+L29</f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1"/>
      <c r="N29" s="138"/>
      <c r="O29" s="138"/>
      <c r="P29" s="138"/>
      <c r="Q29" s="138"/>
      <c r="R29" s="138"/>
      <c r="S29" s="138"/>
      <c r="T29" s="138"/>
      <c r="U29" s="115"/>
    </row>
    <row r="30" spans="1:21" ht="12.75">
      <c r="A30" s="103"/>
      <c r="B30" s="121"/>
      <c r="C30" s="103"/>
      <c r="D30" s="6" t="s">
        <v>1</v>
      </c>
      <c r="E30" s="7">
        <f>F30+G30+H30+I30+J30+K30+L30</f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1"/>
      <c r="N30" s="138"/>
      <c r="O30" s="138"/>
      <c r="P30" s="138"/>
      <c r="Q30" s="138"/>
      <c r="R30" s="138"/>
      <c r="S30" s="138"/>
      <c r="T30" s="138"/>
      <c r="U30" s="115"/>
    </row>
    <row r="31" spans="1:21" ht="12.75">
      <c r="A31" s="104"/>
      <c r="B31" s="122"/>
      <c r="C31" s="104"/>
      <c r="D31" s="6" t="s">
        <v>3</v>
      </c>
      <c r="E31" s="7">
        <f>F31+G31+H31+I31+J31+K31+L31</f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2"/>
      <c r="N31" s="139"/>
      <c r="O31" s="139"/>
      <c r="P31" s="139"/>
      <c r="Q31" s="139"/>
      <c r="R31" s="139"/>
      <c r="S31" s="139"/>
      <c r="T31" s="139"/>
      <c r="U31" s="116"/>
    </row>
    <row r="32" spans="1:21" ht="12.75" customHeight="1">
      <c r="A32" s="89" t="s">
        <v>129</v>
      </c>
      <c r="B32" s="90" t="s">
        <v>70</v>
      </c>
      <c r="C32" s="70" t="s">
        <v>10</v>
      </c>
      <c r="D32" s="6" t="s">
        <v>4</v>
      </c>
      <c r="E32" s="7">
        <f>E34+E35+E36+E37</f>
        <v>214566</v>
      </c>
      <c r="F32" s="7">
        <f aca="true" t="shared" si="4" ref="F32:L32">F34+F35+F36+F37</f>
        <v>214566</v>
      </c>
      <c r="G32" s="7">
        <f t="shared" si="4"/>
        <v>0</v>
      </c>
      <c r="H32" s="7">
        <f t="shared" si="4"/>
        <v>0</v>
      </c>
      <c r="I32" s="7">
        <f t="shared" si="4"/>
        <v>0</v>
      </c>
      <c r="J32" s="7">
        <f t="shared" si="4"/>
        <v>0</v>
      </c>
      <c r="K32" s="7">
        <f t="shared" si="4"/>
        <v>0</v>
      </c>
      <c r="L32" s="7">
        <f t="shared" si="4"/>
        <v>0</v>
      </c>
      <c r="M32" s="114" t="s">
        <v>57</v>
      </c>
      <c r="N32" s="76">
        <v>100</v>
      </c>
      <c r="O32" s="108">
        <v>0</v>
      </c>
      <c r="P32" s="108">
        <v>0</v>
      </c>
      <c r="Q32" s="108">
        <v>0</v>
      </c>
      <c r="R32" s="108">
        <v>0</v>
      </c>
      <c r="S32" s="108">
        <v>0</v>
      </c>
      <c r="T32" s="108">
        <v>0</v>
      </c>
      <c r="U32" s="114" t="s">
        <v>34</v>
      </c>
    </row>
    <row r="33" spans="1:21" ht="12.75" customHeight="1">
      <c r="A33" s="89"/>
      <c r="B33" s="90"/>
      <c r="C33" s="91"/>
      <c r="D33" s="73" t="s">
        <v>31</v>
      </c>
      <c r="E33" s="74"/>
      <c r="F33" s="74"/>
      <c r="G33" s="74"/>
      <c r="H33" s="74"/>
      <c r="I33" s="74"/>
      <c r="J33" s="74"/>
      <c r="K33" s="74"/>
      <c r="L33" s="75"/>
      <c r="M33" s="115"/>
      <c r="N33" s="77"/>
      <c r="O33" s="109"/>
      <c r="P33" s="109"/>
      <c r="Q33" s="109"/>
      <c r="R33" s="109"/>
      <c r="S33" s="109"/>
      <c r="T33" s="109"/>
      <c r="U33" s="115"/>
    </row>
    <row r="34" spans="1:21" ht="12.75" customHeight="1">
      <c r="A34" s="89"/>
      <c r="B34" s="90"/>
      <c r="C34" s="91"/>
      <c r="D34" s="6" t="s">
        <v>2</v>
      </c>
      <c r="E34" s="7">
        <f>F34+G34+H34+I34+J34+K34+L34</f>
        <v>214566</v>
      </c>
      <c r="F34" s="7">
        <v>214566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115"/>
      <c r="N34" s="77"/>
      <c r="O34" s="109"/>
      <c r="P34" s="109"/>
      <c r="Q34" s="109"/>
      <c r="R34" s="109"/>
      <c r="S34" s="109"/>
      <c r="T34" s="109"/>
      <c r="U34" s="115"/>
    </row>
    <row r="35" spans="1:21" ht="12.75" customHeight="1">
      <c r="A35" s="89"/>
      <c r="B35" s="90"/>
      <c r="C35" s="91"/>
      <c r="D35" s="6" t="s">
        <v>0</v>
      </c>
      <c r="E35" s="7">
        <f>F35+G35+H35+I35+J35+K35+L35</f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115"/>
      <c r="N35" s="77"/>
      <c r="O35" s="109"/>
      <c r="P35" s="109"/>
      <c r="Q35" s="109"/>
      <c r="R35" s="109"/>
      <c r="S35" s="109"/>
      <c r="T35" s="109"/>
      <c r="U35" s="115"/>
    </row>
    <row r="36" spans="1:21" ht="12.75" customHeight="1">
      <c r="A36" s="89"/>
      <c r="B36" s="90"/>
      <c r="C36" s="91"/>
      <c r="D36" s="6" t="s">
        <v>1</v>
      </c>
      <c r="E36" s="7">
        <f>F36+G36+H36+I36+J36+K36+L36</f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115"/>
      <c r="N36" s="77"/>
      <c r="O36" s="109"/>
      <c r="P36" s="109"/>
      <c r="Q36" s="109"/>
      <c r="R36" s="109"/>
      <c r="S36" s="109"/>
      <c r="T36" s="109"/>
      <c r="U36" s="115"/>
    </row>
    <row r="37" spans="1:21" ht="12.75" customHeight="1">
      <c r="A37" s="89"/>
      <c r="B37" s="90"/>
      <c r="C37" s="92"/>
      <c r="D37" s="6" t="s">
        <v>3</v>
      </c>
      <c r="E37" s="7">
        <f>F37+G37+H37+I37+J37+K37+L37</f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115"/>
      <c r="N37" s="77"/>
      <c r="O37" s="109"/>
      <c r="P37" s="109"/>
      <c r="Q37" s="109"/>
      <c r="R37" s="109"/>
      <c r="S37" s="109"/>
      <c r="T37" s="109"/>
      <c r="U37" s="115"/>
    </row>
    <row r="38" spans="1:21" ht="12.75">
      <c r="A38" s="100" t="s">
        <v>130</v>
      </c>
      <c r="B38" s="123" t="s">
        <v>71</v>
      </c>
      <c r="C38" s="70" t="s">
        <v>10</v>
      </c>
      <c r="D38" s="6" t="s">
        <v>4</v>
      </c>
      <c r="E38" s="7">
        <f>E40+E41+E42+E43</f>
        <v>22106</v>
      </c>
      <c r="F38" s="7">
        <f aca="true" t="shared" si="5" ref="F38:L38">F40+F41+F42+F43</f>
        <v>22106</v>
      </c>
      <c r="G38" s="7">
        <f t="shared" si="5"/>
        <v>0</v>
      </c>
      <c r="H38" s="7">
        <f t="shared" si="5"/>
        <v>0</v>
      </c>
      <c r="I38" s="7">
        <f t="shared" si="5"/>
        <v>0</v>
      </c>
      <c r="J38" s="7">
        <f t="shared" si="5"/>
        <v>0</v>
      </c>
      <c r="K38" s="7">
        <f t="shared" si="5"/>
        <v>0</v>
      </c>
      <c r="L38" s="7">
        <f t="shared" si="5"/>
        <v>0</v>
      </c>
      <c r="M38" s="115"/>
      <c r="N38" s="77"/>
      <c r="O38" s="109"/>
      <c r="P38" s="109"/>
      <c r="Q38" s="109"/>
      <c r="R38" s="109"/>
      <c r="S38" s="109"/>
      <c r="T38" s="109"/>
      <c r="U38" s="115"/>
    </row>
    <row r="39" spans="1:21" ht="12.75" customHeight="1">
      <c r="A39" s="103"/>
      <c r="B39" s="80"/>
      <c r="C39" s="103"/>
      <c r="D39" s="73" t="s">
        <v>31</v>
      </c>
      <c r="E39" s="74"/>
      <c r="F39" s="74"/>
      <c r="G39" s="74"/>
      <c r="H39" s="74"/>
      <c r="I39" s="74"/>
      <c r="J39" s="74"/>
      <c r="K39" s="74"/>
      <c r="L39" s="75"/>
      <c r="M39" s="115"/>
      <c r="N39" s="77"/>
      <c r="O39" s="109"/>
      <c r="P39" s="109"/>
      <c r="Q39" s="109"/>
      <c r="R39" s="109"/>
      <c r="S39" s="109"/>
      <c r="T39" s="109"/>
      <c r="U39" s="115"/>
    </row>
    <row r="40" spans="1:21" ht="12.75" customHeight="1">
      <c r="A40" s="103"/>
      <c r="B40" s="80"/>
      <c r="C40" s="103"/>
      <c r="D40" s="6" t="s">
        <v>2</v>
      </c>
      <c r="E40" s="7">
        <f>F40+G40+H40+I40+J40+K40+L40</f>
        <v>22106</v>
      </c>
      <c r="F40" s="7">
        <v>22106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115"/>
      <c r="N40" s="77"/>
      <c r="O40" s="109"/>
      <c r="P40" s="109"/>
      <c r="Q40" s="109"/>
      <c r="R40" s="109"/>
      <c r="S40" s="109"/>
      <c r="T40" s="109"/>
      <c r="U40" s="115"/>
    </row>
    <row r="41" spans="1:21" ht="12.75" customHeight="1">
      <c r="A41" s="103"/>
      <c r="B41" s="80"/>
      <c r="C41" s="103"/>
      <c r="D41" s="6" t="s">
        <v>0</v>
      </c>
      <c r="E41" s="7">
        <f>F41+G41+H41+I41+J41+K41+L41</f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115"/>
      <c r="N41" s="77"/>
      <c r="O41" s="109"/>
      <c r="P41" s="109"/>
      <c r="Q41" s="109"/>
      <c r="R41" s="109"/>
      <c r="S41" s="109"/>
      <c r="T41" s="109"/>
      <c r="U41" s="115"/>
    </row>
    <row r="42" spans="1:21" ht="12.75" customHeight="1">
      <c r="A42" s="103"/>
      <c r="B42" s="80"/>
      <c r="C42" s="103"/>
      <c r="D42" s="6" t="s">
        <v>1</v>
      </c>
      <c r="E42" s="7">
        <f>F42+G42+H42+I42+J42+K42+L42</f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115"/>
      <c r="N42" s="77"/>
      <c r="O42" s="109"/>
      <c r="P42" s="109"/>
      <c r="Q42" s="109"/>
      <c r="R42" s="109"/>
      <c r="S42" s="109"/>
      <c r="T42" s="109"/>
      <c r="U42" s="115"/>
    </row>
    <row r="43" spans="1:21" ht="12.75" customHeight="1">
      <c r="A43" s="104"/>
      <c r="B43" s="81"/>
      <c r="C43" s="104"/>
      <c r="D43" s="6" t="s">
        <v>3</v>
      </c>
      <c r="E43" s="7">
        <f>F43+G43+H43+I43+J43+K43+L43</f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115"/>
      <c r="N43" s="77"/>
      <c r="O43" s="109"/>
      <c r="P43" s="109"/>
      <c r="Q43" s="109"/>
      <c r="R43" s="109"/>
      <c r="S43" s="109"/>
      <c r="T43" s="109"/>
      <c r="U43" s="115"/>
    </row>
    <row r="44" spans="1:21" ht="12.75">
      <c r="A44" s="100" t="s">
        <v>131</v>
      </c>
      <c r="B44" s="120" t="s">
        <v>72</v>
      </c>
      <c r="C44" s="70" t="s">
        <v>10</v>
      </c>
      <c r="D44" s="6" t="s">
        <v>4</v>
      </c>
      <c r="E44" s="7">
        <f>E46+E47+E48+E49</f>
        <v>105548.8</v>
      </c>
      <c r="F44" s="7">
        <f aca="true" t="shared" si="6" ref="F44:L44">F46+F47+F48+F49</f>
        <v>105548.8</v>
      </c>
      <c r="G44" s="7">
        <f t="shared" si="6"/>
        <v>0</v>
      </c>
      <c r="H44" s="7">
        <f t="shared" si="6"/>
        <v>0</v>
      </c>
      <c r="I44" s="7">
        <f t="shared" si="6"/>
        <v>0</v>
      </c>
      <c r="J44" s="7">
        <f t="shared" si="6"/>
        <v>0</v>
      </c>
      <c r="K44" s="7">
        <f t="shared" si="6"/>
        <v>0</v>
      </c>
      <c r="L44" s="7">
        <f t="shared" si="6"/>
        <v>0</v>
      </c>
      <c r="M44" s="115"/>
      <c r="N44" s="77"/>
      <c r="O44" s="109"/>
      <c r="P44" s="109"/>
      <c r="Q44" s="109"/>
      <c r="R44" s="109"/>
      <c r="S44" s="109"/>
      <c r="T44" s="109"/>
      <c r="U44" s="115"/>
    </row>
    <row r="45" spans="1:21" ht="12.75" customHeight="1">
      <c r="A45" s="103"/>
      <c r="B45" s="121"/>
      <c r="C45" s="103"/>
      <c r="D45" s="73" t="s">
        <v>31</v>
      </c>
      <c r="E45" s="74"/>
      <c r="F45" s="74"/>
      <c r="G45" s="74"/>
      <c r="H45" s="74"/>
      <c r="I45" s="74"/>
      <c r="J45" s="74"/>
      <c r="K45" s="74"/>
      <c r="L45" s="75"/>
      <c r="M45" s="115"/>
      <c r="N45" s="77"/>
      <c r="O45" s="109"/>
      <c r="P45" s="109"/>
      <c r="Q45" s="109"/>
      <c r="R45" s="109"/>
      <c r="S45" s="109"/>
      <c r="T45" s="109"/>
      <c r="U45" s="115"/>
    </row>
    <row r="46" spans="1:21" ht="12.75" customHeight="1">
      <c r="A46" s="103"/>
      <c r="B46" s="121"/>
      <c r="C46" s="103"/>
      <c r="D46" s="6" t="s">
        <v>2</v>
      </c>
      <c r="E46" s="7">
        <f>F46+G46+H46+I46+J46+K46+L46</f>
        <v>105548.8</v>
      </c>
      <c r="F46" s="7">
        <v>105548.8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115"/>
      <c r="N46" s="77"/>
      <c r="O46" s="109"/>
      <c r="P46" s="109"/>
      <c r="Q46" s="109"/>
      <c r="R46" s="109"/>
      <c r="S46" s="109"/>
      <c r="T46" s="109"/>
      <c r="U46" s="115"/>
    </row>
    <row r="47" spans="1:21" ht="12.75" customHeight="1">
      <c r="A47" s="103"/>
      <c r="B47" s="121"/>
      <c r="C47" s="103"/>
      <c r="D47" s="6" t="s">
        <v>0</v>
      </c>
      <c r="E47" s="7">
        <f>F47+G47+H47+I47+J47+K47+L47</f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115"/>
      <c r="N47" s="77"/>
      <c r="O47" s="109"/>
      <c r="P47" s="109"/>
      <c r="Q47" s="109"/>
      <c r="R47" s="109"/>
      <c r="S47" s="109"/>
      <c r="T47" s="109"/>
      <c r="U47" s="115"/>
    </row>
    <row r="48" spans="1:21" ht="12.75" customHeight="1">
      <c r="A48" s="103"/>
      <c r="B48" s="121"/>
      <c r="C48" s="103"/>
      <c r="D48" s="6" t="s">
        <v>1</v>
      </c>
      <c r="E48" s="7">
        <f>F48+G48+H48+I48+J48+K48+L48</f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115"/>
      <c r="N48" s="77"/>
      <c r="O48" s="109"/>
      <c r="P48" s="109"/>
      <c r="Q48" s="109"/>
      <c r="R48" s="109"/>
      <c r="S48" s="109"/>
      <c r="T48" s="109"/>
      <c r="U48" s="115"/>
    </row>
    <row r="49" spans="1:21" ht="12.75" customHeight="1">
      <c r="A49" s="104"/>
      <c r="B49" s="122"/>
      <c r="C49" s="104"/>
      <c r="D49" s="6" t="s">
        <v>3</v>
      </c>
      <c r="E49" s="7">
        <f>F49+G49+H49+I49+J49+K49+L49</f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115"/>
      <c r="N49" s="77"/>
      <c r="O49" s="109"/>
      <c r="P49" s="109"/>
      <c r="Q49" s="109"/>
      <c r="R49" s="109"/>
      <c r="S49" s="109"/>
      <c r="T49" s="109"/>
      <c r="U49" s="115"/>
    </row>
    <row r="50" spans="1:21" ht="12.75">
      <c r="A50" s="100" t="s">
        <v>132</v>
      </c>
      <c r="B50" s="120" t="s">
        <v>73</v>
      </c>
      <c r="C50" s="70" t="s">
        <v>127</v>
      </c>
      <c r="D50" s="6" t="s">
        <v>4</v>
      </c>
      <c r="E50" s="7">
        <f>E52+E53+E54+E55</f>
        <v>38280</v>
      </c>
      <c r="F50" s="7">
        <f aca="true" t="shared" si="7" ref="F50:L50">F52+F53+F54+F55</f>
        <v>29000</v>
      </c>
      <c r="G50" s="7">
        <f t="shared" si="7"/>
        <v>9280</v>
      </c>
      <c r="H50" s="7">
        <f t="shared" si="7"/>
        <v>0</v>
      </c>
      <c r="I50" s="7">
        <f t="shared" si="7"/>
        <v>0</v>
      </c>
      <c r="J50" s="7">
        <f t="shared" si="7"/>
        <v>0</v>
      </c>
      <c r="K50" s="7">
        <f t="shared" si="7"/>
        <v>0</v>
      </c>
      <c r="L50" s="7">
        <f t="shared" si="7"/>
        <v>0</v>
      </c>
      <c r="M50" s="115"/>
      <c r="N50" s="77"/>
      <c r="O50" s="109"/>
      <c r="P50" s="109"/>
      <c r="Q50" s="109"/>
      <c r="R50" s="109"/>
      <c r="S50" s="109"/>
      <c r="T50" s="109"/>
      <c r="U50" s="115"/>
    </row>
    <row r="51" spans="1:21" ht="12.75" customHeight="1">
      <c r="A51" s="103"/>
      <c r="B51" s="121"/>
      <c r="C51" s="103"/>
      <c r="D51" s="73" t="s">
        <v>31</v>
      </c>
      <c r="E51" s="74"/>
      <c r="F51" s="74"/>
      <c r="G51" s="74"/>
      <c r="H51" s="74"/>
      <c r="I51" s="74"/>
      <c r="J51" s="74"/>
      <c r="K51" s="74"/>
      <c r="L51" s="75"/>
      <c r="M51" s="115"/>
      <c r="N51" s="77"/>
      <c r="O51" s="109"/>
      <c r="P51" s="109"/>
      <c r="Q51" s="109"/>
      <c r="R51" s="109"/>
      <c r="S51" s="109"/>
      <c r="T51" s="109"/>
      <c r="U51" s="115"/>
    </row>
    <row r="52" spans="1:21" ht="12.75" customHeight="1">
      <c r="A52" s="103"/>
      <c r="B52" s="121"/>
      <c r="C52" s="103"/>
      <c r="D52" s="6" t="s">
        <v>2</v>
      </c>
      <c r="E52" s="7">
        <f>F52+G52+H52+I52+J52+K52+L52</f>
        <v>38280</v>
      </c>
      <c r="F52" s="7">
        <v>29000</v>
      </c>
      <c r="G52" s="7">
        <v>9280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115"/>
      <c r="N52" s="77"/>
      <c r="O52" s="109"/>
      <c r="P52" s="109"/>
      <c r="Q52" s="109"/>
      <c r="R52" s="109"/>
      <c r="S52" s="109"/>
      <c r="T52" s="109"/>
      <c r="U52" s="115"/>
    </row>
    <row r="53" spans="1:21" ht="12.75" customHeight="1">
      <c r="A53" s="103"/>
      <c r="B53" s="121"/>
      <c r="C53" s="103"/>
      <c r="D53" s="6" t="s">
        <v>0</v>
      </c>
      <c r="E53" s="7">
        <f>F53+G53+H53+I53+J53+K53+L53</f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115"/>
      <c r="N53" s="77"/>
      <c r="O53" s="109"/>
      <c r="P53" s="109"/>
      <c r="Q53" s="109"/>
      <c r="R53" s="109"/>
      <c r="S53" s="109"/>
      <c r="T53" s="109"/>
      <c r="U53" s="115"/>
    </row>
    <row r="54" spans="1:21" ht="12.75" customHeight="1">
      <c r="A54" s="103"/>
      <c r="B54" s="121"/>
      <c r="C54" s="103"/>
      <c r="D54" s="6" t="s">
        <v>1</v>
      </c>
      <c r="E54" s="7">
        <f>F54+G54+H54+I54+J54+K54+L54</f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115"/>
      <c r="N54" s="77"/>
      <c r="O54" s="109"/>
      <c r="P54" s="109"/>
      <c r="Q54" s="109"/>
      <c r="R54" s="109"/>
      <c r="S54" s="109"/>
      <c r="T54" s="109"/>
      <c r="U54" s="115"/>
    </row>
    <row r="55" spans="1:21" ht="12.75" customHeight="1">
      <c r="A55" s="104"/>
      <c r="B55" s="122"/>
      <c r="C55" s="104"/>
      <c r="D55" s="6" t="s">
        <v>3</v>
      </c>
      <c r="E55" s="7">
        <f>F55+G55+H55+I55+J55+K55+L55</f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116"/>
      <c r="N55" s="78"/>
      <c r="O55" s="110"/>
      <c r="P55" s="110"/>
      <c r="Q55" s="110"/>
      <c r="R55" s="110"/>
      <c r="S55" s="110"/>
      <c r="T55" s="110"/>
      <c r="U55" s="116"/>
    </row>
    <row r="56" spans="1:21" ht="12.75">
      <c r="A56" s="100"/>
      <c r="B56" s="93" t="s">
        <v>60</v>
      </c>
      <c r="C56" s="70"/>
      <c r="D56" s="6" t="s">
        <v>4</v>
      </c>
      <c r="E56" s="7">
        <f>E58+E59+E60+E61</f>
        <v>390500.8</v>
      </c>
      <c r="F56" s="7">
        <f aca="true" t="shared" si="8" ref="F56:L56">F58+F59+F60+F61</f>
        <v>371220.8</v>
      </c>
      <c r="G56" s="7">
        <f t="shared" si="8"/>
        <v>9280</v>
      </c>
      <c r="H56" s="7">
        <f t="shared" si="8"/>
        <v>10000</v>
      </c>
      <c r="I56" s="7">
        <f t="shared" si="8"/>
        <v>0</v>
      </c>
      <c r="J56" s="7">
        <f t="shared" si="8"/>
        <v>0</v>
      </c>
      <c r="K56" s="7">
        <f t="shared" si="8"/>
        <v>0</v>
      </c>
      <c r="L56" s="7">
        <f t="shared" si="8"/>
        <v>0</v>
      </c>
      <c r="M56" s="79"/>
      <c r="N56" s="82"/>
      <c r="O56" s="82"/>
      <c r="P56" s="82"/>
      <c r="Q56" s="82"/>
      <c r="R56" s="82"/>
      <c r="S56" s="82"/>
      <c r="T56" s="82"/>
      <c r="U56" s="88"/>
    </row>
    <row r="57" spans="1:21" ht="12.75">
      <c r="A57" s="103"/>
      <c r="B57" s="94"/>
      <c r="C57" s="103"/>
      <c r="D57" s="73" t="s">
        <v>31</v>
      </c>
      <c r="E57" s="74"/>
      <c r="F57" s="74"/>
      <c r="G57" s="74"/>
      <c r="H57" s="74"/>
      <c r="I57" s="74"/>
      <c r="J57" s="74"/>
      <c r="K57" s="74"/>
      <c r="L57" s="75"/>
      <c r="M57" s="88"/>
      <c r="N57" s="83"/>
      <c r="O57" s="83"/>
      <c r="P57" s="83"/>
      <c r="Q57" s="83"/>
      <c r="R57" s="83"/>
      <c r="S57" s="83"/>
      <c r="T57" s="83"/>
      <c r="U57" s="80"/>
    </row>
    <row r="58" spans="1:21" ht="12.75">
      <c r="A58" s="103"/>
      <c r="B58" s="94"/>
      <c r="C58" s="103"/>
      <c r="D58" s="6" t="s">
        <v>2</v>
      </c>
      <c r="E58" s="7">
        <f>F58+G58+H58+I58+J58+K58+L58</f>
        <v>390500.8</v>
      </c>
      <c r="F58" s="7">
        <f aca="true" t="shared" si="9" ref="F58:G61">F34+F40+F46+F52</f>
        <v>371220.8</v>
      </c>
      <c r="G58" s="7">
        <f t="shared" si="9"/>
        <v>9280</v>
      </c>
      <c r="H58" s="7">
        <f>H10</f>
        <v>10000</v>
      </c>
      <c r="I58" s="7">
        <f aca="true" t="shared" si="10" ref="I58:L61">I34+I40+I46+I52</f>
        <v>0</v>
      </c>
      <c r="J58" s="7">
        <f t="shared" si="10"/>
        <v>0</v>
      </c>
      <c r="K58" s="7">
        <f t="shared" si="10"/>
        <v>0</v>
      </c>
      <c r="L58" s="7">
        <f t="shared" si="10"/>
        <v>0</v>
      </c>
      <c r="M58" s="88"/>
      <c r="N58" s="83"/>
      <c r="O58" s="83"/>
      <c r="P58" s="83"/>
      <c r="Q58" s="83"/>
      <c r="R58" s="83"/>
      <c r="S58" s="83"/>
      <c r="T58" s="83"/>
      <c r="U58" s="80"/>
    </row>
    <row r="59" spans="1:21" ht="12.75">
      <c r="A59" s="103"/>
      <c r="B59" s="94"/>
      <c r="C59" s="103"/>
      <c r="D59" s="6" t="s">
        <v>0</v>
      </c>
      <c r="E59" s="7">
        <f>F59+G59+H59+I59+J59+K59+L59</f>
        <v>0</v>
      </c>
      <c r="F59" s="7">
        <f t="shared" si="9"/>
        <v>0</v>
      </c>
      <c r="G59" s="7">
        <f t="shared" si="9"/>
        <v>0</v>
      </c>
      <c r="H59" s="7">
        <f>H35+H41+H47+H53</f>
        <v>0</v>
      </c>
      <c r="I59" s="7">
        <f t="shared" si="10"/>
        <v>0</v>
      </c>
      <c r="J59" s="7">
        <f t="shared" si="10"/>
        <v>0</v>
      </c>
      <c r="K59" s="7">
        <f t="shared" si="10"/>
        <v>0</v>
      </c>
      <c r="L59" s="7">
        <f t="shared" si="10"/>
        <v>0</v>
      </c>
      <c r="M59" s="88"/>
      <c r="N59" s="83"/>
      <c r="O59" s="83"/>
      <c r="P59" s="83"/>
      <c r="Q59" s="83"/>
      <c r="R59" s="83"/>
      <c r="S59" s="83"/>
      <c r="T59" s="83"/>
      <c r="U59" s="80"/>
    </row>
    <row r="60" spans="1:21" ht="12.75">
      <c r="A60" s="103"/>
      <c r="B60" s="94"/>
      <c r="C60" s="103"/>
      <c r="D60" s="6" t="s">
        <v>1</v>
      </c>
      <c r="E60" s="7">
        <f>F60+G60+H60+I60+J60+K60+L60</f>
        <v>0</v>
      </c>
      <c r="F60" s="7">
        <f t="shared" si="9"/>
        <v>0</v>
      </c>
      <c r="G60" s="7">
        <f t="shared" si="9"/>
        <v>0</v>
      </c>
      <c r="H60" s="7">
        <f>H36+H42+H48+H54</f>
        <v>0</v>
      </c>
      <c r="I60" s="7">
        <f t="shared" si="10"/>
        <v>0</v>
      </c>
      <c r="J60" s="7">
        <f t="shared" si="10"/>
        <v>0</v>
      </c>
      <c r="K60" s="7">
        <f t="shared" si="10"/>
        <v>0</v>
      </c>
      <c r="L60" s="7">
        <f t="shared" si="10"/>
        <v>0</v>
      </c>
      <c r="M60" s="88"/>
      <c r="N60" s="83"/>
      <c r="O60" s="83"/>
      <c r="P60" s="83"/>
      <c r="Q60" s="83"/>
      <c r="R60" s="83"/>
      <c r="S60" s="83"/>
      <c r="T60" s="83"/>
      <c r="U60" s="80"/>
    </row>
    <row r="61" spans="1:21" ht="12.75">
      <c r="A61" s="104"/>
      <c r="B61" s="95"/>
      <c r="C61" s="104"/>
      <c r="D61" s="6" t="s">
        <v>3</v>
      </c>
      <c r="E61" s="7">
        <f>F61+G61+H61+I61+J61+K61+L61</f>
        <v>0</v>
      </c>
      <c r="F61" s="7">
        <f t="shared" si="9"/>
        <v>0</v>
      </c>
      <c r="G61" s="7">
        <f t="shared" si="9"/>
        <v>0</v>
      </c>
      <c r="H61" s="7">
        <f>H37+H43+H49+H55</f>
        <v>0</v>
      </c>
      <c r="I61" s="7">
        <f t="shared" si="10"/>
        <v>0</v>
      </c>
      <c r="J61" s="7">
        <f t="shared" si="10"/>
        <v>0</v>
      </c>
      <c r="K61" s="7">
        <f t="shared" si="10"/>
        <v>0</v>
      </c>
      <c r="L61" s="7">
        <f t="shared" si="10"/>
        <v>0</v>
      </c>
      <c r="M61" s="136"/>
      <c r="N61" s="84"/>
      <c r="O61" s="84"/>
      <c r="P61" s="84"/>
      <c r="Q61" s="84"/>
      <c r="R61" s="84"/>
      <c r="S61" s="84"/>
      <c r="T61" s="84"/>
      <c r="U61" s="81"/>
    </row>
    <row r="62" spans="1:21" ht="12.75">
      <c r="A62" s="5">
        <v>2</v>
      </c>
      <c r="B62" s="111" t="s">
        <v>38</v>
      </c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3"/>
    </row>
    <row r="63" spans="1:21" ht="12.75" customHeight="1">
      <c r="A63" s="100" t="s">
        <v>7</v>
      </c>
      <c r="B63" s="123" t="s">
        <v>74</v>
      </c>
      <c r="C63" s="70" t="s">
        <v>10</v>
      </c>
      <c r="D63" s="6" t="s">
        <v>4</v>
      </c>
      <c r="E63" s="7">
        <f>E65+E66+E67+E68</f>
        <v>38283.87</v>
      </c>
      <c r="F63" s="7">
        <f aca="true" t="shared" si="11" ref="F63:L63">F65+F66+F67+F68</f>
        <v>38283.87</v>
      </c>
      <c r="G63" s="7">
        <f t="shared" si="11"/>
        <v>0</v>
      </c>
      <c r="H63" s="7">
        <f t="shared" si="11"/>
        <v>0</v>
      </c>
      <c r="I63" s="7">
        <f t="shared" si="11"/>
        <v>0</v>
      </c>
      <c r="J63" s="7">
        <f t="shared" si="11"/>
        <v>0</v>
      </c>
      <c r="K63" s="7">
        <f t="shared" si="11"/>
        <v>0</v>
      </c>
      <c r="L63" s="7">
        <f t="shared" si="11"/>
        <v>0</v>
      </c>
      <c r="M63" s="70" t="s">
        <v>59</v>
      </c>
      <c r="N63" s="76">
        <v>100</v>
      </c>
      <c r="O63" s="76">
        <v>0</v>
      </c>
      <c r="P63" s="76">
        <v>0</v>
      </c>
      <c r="Q63" s="76">
        <v>0</v>
      </c>
      <c r="R63" s="76">
        <v>0</v>
      </c>
      <c r="S63" s="76">
        <v>0</v>
      </c>
      <c r="T63" s="76">
        <v>0</v>
      </c>
      <c r="U63" s="114" t="s">
        <v>34</v>
      </c>
    </row>
    <row r="64" spans="1:21" ht="12.75" customHeight="1">
      <c r="A64" s="103"/>
      <c r="B64" s="80"/>
      <c r="C64" s="103"/>
      <c r="D64" s="73" t="s">
        <v>31</v>
      </c>
      <c r="E64" s="74"/>
      <c r="F64" s="74"/>
      <c r="G64" s="74"/>
      <c r="H64" s="74"/>
      <c r="I64" s="74"/>
      <c r="J64" s="74"/>
      <c r="K64" s="74"/>
      <c r="L64" s="75"/>
      <c r="M64" s="91"/>
      <c r="N64" s="77"/>
      <c r="O64" s="77"/>
      <c r="P64" s="77"/>
      <c r="Q64" s="77"/>
      <c r="R64" s="77"/>
      <c r="S64" s="77"/>
      <c r="T64" s="77"/>
      <c r="U64" s="115"/>
    </row>
    <row r="65" spans="1:21" ht="12.75" customHeight="1">
      <c r="A65" s="103"/>
      <c r="B65" s="80"/>
      <c r="C65" s="103"/>
      <c r="D65" s="6" t="s">
        <v>2</v>
      </c>
      <c r="E65" s="7">
        <f>F65+G65+H65+I65+J65+K65+L65</f>
        <v>38283.87</v>
      </c>
      <c r="F65" s="7">
        <v>38283.87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91"/>
      <c r="N65" s="77"/>
      <c r="O65" s="77"/>
      <c r="P65" s="77"/>
      <c r="Q65" s="77"/>
      <c r="R65" s="77"/>
      <c r="S65" s="77"/>
      <c r="T65" s="77"/>
      <c r="U65" s="115"/>
    </row>
    <row r="66" spans="1:21" ht="12.75" customHeight="1">
      <c r="A66" s="103"/>
      <c r="B66" s="80"/>
      <c r="C66" s="103"/>
      <c r="D66" s="6" t="s">
        <v>0</v>
      </c>
      <c r="E66" s="7">
        <f>F66+G66+H66+I66+J66+K66+L66</f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91"/>
      <c r="N66" s="77"/>
      <c r="O66" s="77"/>
      <c r="P66" s="77"/>
      <c r="Q66" s="77"/>
      <c r="R66" s="77"/>
      <c r="S66" s="77"/>
      <c r="T66" s="77"/>
      <c r="U66" s="115"/>
    </row>
    <row r="67" spans="1:21" ht="12.75" customHeight="1">
      <c r="A67" s="103"/>
      <c r="B67" s="80"/>
      <c r="C67" s="103"/>
      <c r="D67" s="6" t="s">
        <v>1</v>
      </c>
      <c r="E67" s="7">
        <f>F67+G67+H67+I67+J67+K67+L67</f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91"/>
      <c r="N67" s="77"/>
      <c r="O67" s="77"/>
      <c r="P67" s="77"/>
      <c r="Q67" s="77"/>
      <c r="R67" s="77"/>
      <c r="S67" s="77"/>
      <c r="T67" s="77"/>
      <c r="U67" s="115"/>
    </row>
    <row r="68" spans="1:21" ht="12.75" customHeight="1">
      <c r="A68" s="104"/>
      <c r="B68" s="81"/>
      <c r="C68" s="104"/>
      <c r="D68" s="6" t="s">
        <v>3</v>
      </c>
      <c r="E68" s="7">
        <f>F68+G68+H68+I68+J68+K68+L68</f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91"/>
      <c r="N68" s="77"/>
      <c r="O68" s="77"/>
      <c r="P68" s="77"/>
      <c r="Q68" s="77"/>
      <c r="R68" s="77"/>
      <c r="S68" s="77"/>
      <c r="T68" s="77"/>
      <c r="U68" s="115"/>
    </row>
    <row r="69" spans="1:21" ht="12.75">
      <c r="A69" s="100" t="s">
        <v>39</v>
      </c>
      <c r="B69" s="105" t="s">
        <v>75</v>
      </c>
      <c r="C69" s="117" t="s">
        <v>133</v>
      </c>
      <c r="D69" s="6" t="s">
        <v>4</v>
      </c>
      <c r="E69" s="7">
        <f>E71+E72+E73+E74</f>
        <v>0</v>
      </c>
      <c r="F69" s="7">
        <f aca="true" t="shared" si="12" ref="F69:L69">F71+F72+F73+F74</f>
        <v>0</v>
      </c>
      <c r="G69" s="7">
        <f t="shared" si="12"/>
        <v>0</v>
      </c>
      <c r="H69" s="7">
        <f t="shared" si="12"/>
        <v>0</v>
      </c>
      <c r="I69" s="7">
        <f t="shared" si="12"/>
        <v>0</v>
      </c>
      <c r="J69" s="7">
        <f t="shared" si="12"/>
        <v>0</v>
      </c>
      <c r="K69" s="7">
        <f t="shared" si="12"/>
        <v>0</v>
      </c>
      <c r="L69" s="7">
        <f t="shared" si="12"/>
        <v>0</v>
      </c>
      <c r="M69" s="91"/>
      <c r="N69" s="77"/>
      <c r="O69" s="77"/>
      <c r="P69" s="77"/>
      <c r="Q69" s="77"/>
      <c r="R69" s="77"/>
      <c r="S69" s="77"/>
      <c r="T69" s="77"/>
      <c r="U69" s="115"/>
    </row>
    <row r="70" spans="1:21" ht="12.75" customHeight="1">
      <c r="A70" s="103"/>
      <c r="B70" s="106"/>
      <c r="C70" s="118"/>
      <c r="D70" s="73" t="s">
        <v>31</v>
      </c>
      <c r="E70" s="74"/>
      <c r="F70" s="74"/>
      <c r="G70" s="74"/>
      <c r="H70" s="74"/>
      <c r="I70" s="74"/>
      <c r="J70" s="74"/>
      <c r="K70" s="74"/>
      <c r="L70" s="75"/>
      <c r="M70" s="91"/>
      <c r="N70" s="77"/>
      <c r="O70" s="77"/>
      <c r="P70" s="77"/>
      <c r="Q70" s="77"/>
      <c r="R70" s="77"/>
      <c r="S70" s="77"/>
      <c r="T70" s="77"/>
      <c r="U70" s="115"/>
    </row>
    <row r="71" spans="1:21" ht="12.75" customHeight="1">
      <c r="A71" s="103"/>
      <c r="B71" s="106"/>
      <c r="C71" s="118"/>
      <c r="D71" s="6" t="s">
        <v>2</v>
      </c>
      <c r="E71" s="7">
        <f>F71+G71+H71+I71+J71+K71+L71</f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91"/>
      <c r="N71" s="77"/>
      <c r="O71" s="77"/>
      <c r="P71" s="77"/>
      <c r="Q71" s="77"/>
      <c r="R71" s="77"/>
      <c r="S71" s="77"/>
      <c r="T71" s="77"/>
      <c r="U71" s="115"/>
    </row>
    <row r="72" spans="1:21" ht="12.75" customHeight="1">
      <c r="A72" s="103"/>
      <c r="B72" s="106"/>
      <c r="C72" s="118"/>
      <c r="D72" s="6" t="s">
        <v>0</v>
      </c>
      <c r="E72" s="7">
        <f>F72+G72+H72+I72+J72+K72+L72</f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91"/>
      <c r="N72" s="77"/>
      <c r="O72" s="77"/>
      <c r="P72" s="77"/>
      <c r="Q72" s="77"/>
      <c r="R72" s="77"/>
      <c r="S72" s="77"/>
      <c r="T72" s="77"/>
      <c r="U72" s="115"/>
    </row>
    <row r="73" spans="1:21" ht="12.75" customHeight="1">
      <c r="A73" s="103"/>
      <c r="B73" s="106"/>
      <c r="C73" s="118"/>
      <c r="D73" s="6" t="s">
        <v>1</v>
      </c>
      <c r="E73" s="7">
        <f>F73+G73+H73+I73+J73+K73+L73</f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91"/>
      <c r="N73" s="77"/>
      <c r="O73" s="77"/>
      <c r="P73" s="77"/>
      <c r="Q73" s="77"/>
      <c r="R73" s="77"/>
      <c r="S73" s="77"/>
      <c r="T73" s="77"/>
      <c r="U73" s="115"/>
    </row>
    <row r="74" spans="1:21" ht="12.75" customHeight="1">
      <c r="A74" s="104"/>
      <c r="B74" s="107"/>
      <c r="C74" s="119"/>
      <c r="D74" s="6" t="s">
        <v>3</v>
      </c>
      <c r="E74" s="7">
        <f>F74+G74+H74+I74+J74+K74+L74</f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91"/>
      <c r="N74" s="77"/>
      <c r="O74" s="77"/>
      <c r="P74" s="77"/>
      <c r="Q74" s="77"/>
      <c r="R74" s="77"/>
      <c r="S74" s="77"/>
      <c r="T74" s="77"/>
      <c r="U74" s="115"/>
    </row>
    <row r="75" spans="1:21" ht="12.75">
      <c r="A75" s="100" t="s">
        <v>40</v>
      </c>
      <c r="B75" s="105" t="s">
        <v>76</v>
      </c>
      <c r="C75" s="70" t="s">
        <v>10</v>
      </c>
      <c r="D75" s="6" t="s">
        <v>4</v>
      </c>
      <c r="E75" s="7">
        <f>E77+E78+E79+E80</f>
        <v>179138.16</v>
      </c>
      <c r="F75" s="7">
        <f aca="true" t="shared" si="13" ref="F75:L75">F77+F78+F79+F80</f>
        <v>179138.16</v>
      </c>
      <c r="G75" s="7">
        <f t="shared" si="13"/>
        <v>0</v>
      </c>
      <c r="H75" s="7">
        <f t="shared" si="13"/>
        <v>0</v>
      </c>
      <c r="I75" s="7">
        <f t="shared" si="13"/>
        <v>0</v>
      </c>
      <c r="J75" s="7">
        <f t="shared" si="13"/>
        <v>0</v>
      </c>
      <c r="K75" s="7">
        <f t="shared" si="13"/>
        <v>0</v>
      </c>
      <c r="L75" s="7">
        <f t="shared" si="13"/>
        <v>0</v>
      </c>
      <c r="M75" s="91"/>
      <c r="N75" s="77"/>
      <c r="O75" s="77"/>
      <c r="P75" s="77"/>
      <c r="Q75" s="77"/>
      <c r="R75" s="77"/>
      <c r="S75" s="77"/>
      <c r="T75" s="77"/>
      <c r="U75" s="115"/>
    </row>
    <row r="76" spans="1:21" ht="12.75" customHeight="1">
      <c r="A76" s="103"/>
      <c r="B76" s="106"/>
      <c r="C76" s="103"/>
      <c r="D76" s="73" t="s">
        <v>31</v>
      </c>
      <c r="E76" s="74"/>
      <c r="F76" s="74"/>
      <c r="G76" s="74"/>
      <c r="H76" s="74"/>
      <c r="I76" s="74"/>
      <c r="J76" s="74"/>
      <c r="K76" s="74"/>
      <c r="L76" s="75"/>
      <c r="M76" s="91"/>
      <c r="N76" s="77"/>
      <c r="O76" s="77"/>
      <c r="P76" s="77"/>
      <c r="Q76" s="77"/>
      <c r="R76" s="77"/>
      <c r="S76" s="77"/>
      <c r="T76" s="77"/>
      <c r="U76" s="115"/>
    </row>
    <row r="77" spans="1:21" ht="12.75" customHeight="1">
      <c r="A77" s="103"/>
      <c r="B77" s="106"/>
      <c r="C77" s="103"/>
      <c r="D77" s="6" t="s">
        <v>2</v>
      </c>
      <c r="E77" s="7">
        <f>F77+G77+H77+I77+J77+K77+L77</f>
        <v>179138.16</v>
      </c>
      <c r="F77" s="7">
        <v>179138.16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91"/>
      <c r="N77" s="77"/>
      <c r="O77" s="77"/>
      <c r="P77" s="77"/>
      <c r="Q77" s="77"/>
      <c r="R77" s="77"/>
      <c r="S77" s="77"/>
      <c r="T77" s="77"/>
      <c r="U77" s="115"/>
    </row>
    <row r="78" spans="1:21" ht="12.75" customHeight="1">
      <c r="A78" s="103"/>
      <c r="B78" s="106"/>
      <c r="C78" s="103"/>
      <c r="D78" s="6" t="s">
        <v>0</v>
      </c>
      <c r="E78" s="7">
        <f>F78+G78+H78+I78+J78+K78+L78</f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91"/>
      <c r="N78" s="77"/>
      <c r="O78" s="77"/>
      <c r="P78" s="77"/>
      <c r="Q78" s="77"/>
      <c r="R78" s="77"/>
      <c r="S78" s="77"/>
      <c r="T78" s="77"/>
      <c r="U78" s="115"/>
    </row>
    <row r="79" spans="1:21" ht="12.75" customHeight="1">
      <c r="A79" s="103"/>
      <c r="B79" s="106"/>
      <c r="C79" s="103"/>
      <c r="D79" s="6" t="s">
        <v>1</v>
      </c>
      <c r="E79" s="7">
        <f>F79+G79+H79+I79+J79+K79+L79</f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91"/>
      <c r="N79" s="77"/>
      <c r="O79" s="77"/>
      <c r="P79" s="77"/>
      <c r="Q79" s="77"/>
      <c r="R79" s="77"/>
      <c r="S79" s="77"/>
      <c r="T79" s="77"/>
      <c r="U79" s="115"/>
    </row>
    <row r="80" spans="1:21" ht="79.5" customHeight="1">
      <c r="A80" s="104"/>
      <c r="B80" s="107"/>
      <c r="C80" s="104"/>
      <c r="D80" s="6" t="s">
        <v>3</v>
      </c>
      <c r="E80" s="7">
        <f>F80+G80+H80+I80+J80+K80+L80</f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91"/>
      <c r="N80" s="77"/>
      <c r="O80" s="77"/>
      <c r="P80" s="77"/>
      <c r="Q80" s="77"/>
      <c r="R80" s="77"/>
      <c r="S80" s="77"/>
      <c r="T80" s="77"/>
      <c r="U80" s="115"/>
    </row>
    <row r="81" spans="1:21" ht="12.75">
      <c r="A81" s="100" t="s">
        <v>41</v>
      </c>
      <c r="B81" s="105" t="s">
        <v>77</v>
      </c>
      <c r="C81" s="70" t="s">
        <v>10</v>
      </c>
      <c r="D81" s="6" t="s">
        <v>4</v>
      </c>
      <c r="E81" s="7">
        <f>E83+E84+E85+E86</f>
        <v>400000</v>
      </c>
      <c r="F81" s="7">
        <f aca="true" t="shared" si="14" ref="F81:L81">F83+F84+F85+F86</f>
        <v>400000</v>
      </c>
      <c r="G81" s="7">
        <f t="shared" si="14"/>
        <v>0</v>
      </c>
      <c r="H81" s="7">
        <f t="shared" si="14"/>
        <v>0</v>
      </c>
      <c r="I81" s="7">
        <f t="shared" si="14"/>
        <v>0</v>
      </c>
      <c r="J81" s="7">
        <f t="shared" si="14"/>
        <v>0</v>
      </c>
      <c r="K81" s="7">
        <f t="shared" si="14"/>
        <v>0</v>
      </c>
      <c r="L81" s="7">
        <f t="shared" si="14"/>
        <v>0</v>
      </c>
      <c r="M81" s="91"/>
      <c r="N81" s="77"/>
      <c r="O81" s="77"/>
      <c r="P81" s="77"/>
      <c r="Q81" s="77"/>
      <c r="R81" s="77"/>
      <c r="S81" s="77"/>
      <c r="T81" s="77"/>
      <c r="U81" s="115"/>
    </row>
    <row r="82" spans="1:21" ht="12.75" customHeight="1">
      <c r="A82" s="103"/>
      <c r="B82" s="106"/>
      <c r="C82" s="103"/>
      <c r="D82" s="73" t="s">
        <v>31</v>
      </c>
      <c r="E82" s="74"/>
      <c r="F82" s="74"/>
      <c r="G82" s="74"/>
      <c r="H82" s="74"/>
      <c r="I82" s="74"/>
      <c r="J82" s="74"/>
      <c r="K82" s="74"/>
      <c r="L82" s="75"/>
      <c r="M82" s="91"/>
      <c r="N82" s="77"/>
      <c r="O82" s="77"/>
      <c r="P82" s="77"/>
      <c r="Q82" s="77"/>
      <c r="R82" s="77"/>
      <c r="S82" s="77"/>
      <c r="T82" s="77"/>
      <c r="U82" s="115"/>
    </row>
    <row r="83" spans="1:21" ht="12.75" customHeight="1">
      <c r="A83" s="103"/>
      <c r="B83" s="106"/>
      <c r="C83" s="103"/>
      <c r="D83" s="6" t="s">
        <v>2</v>
      </c>
      <c r="E83" s="7">
        <f>F83+G83+H83+I83+J83+K83+L83</f>
        <v>400000</v>
      </c>
      <c r="F83" s="7">
        <v>400000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91"/>
      <c r="N83" s="77"/>
      <c r="O83" s="77"/>
      <c r="P83" s="77"/>
      <c r="Q83" s="77"/>
      <c r="R83" s="77"/>
      <c r="S83" s="77"/>
      <c r="T83" s="77"/>
      <c r="U83" s="115"/>
    </row>
    <row r="84" spans="1:21" ht="12.75" customHeight="1">
      <c r="A84" s="103"/>
      <c r="B84" s="106"/>
      <c r="C84" s="103"/>
      <c r="D84" s="6" t="s">
        <v>0</v>
      </c>
      <c r="E84" s="7">
        <f>F84+G84+H84+I84+J84+K84+L84</f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91"/>
      <c r="N84" s="77"/>
      <c r="O84" s="77"/>
      <c r="P84" s="77"/>
      <c r="Q84" s="77"/>
      <c r="R84" s="77"/>
      <c r="S84" s="77"/>
      <c r="T84" s="77"/>
      <c r="U84" s="115"/>
    </row>
    <row r="85" spans="1:21" ht="12.75" customHeight="1">
      <c r="A85" s="103"/>
      <c r="B85" s="106"/>
      <c r="C85" s="103"/>
      <c r="D85" s="6" t="s">
        <v>1</v>
      </c>
      <c r="E85" s="7">
        <f>F85+G85+H85+I85+J85+K85+L85</f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91"/>
      <c r="N85" s="77"/>
      <c r="O85" s="77"/>
      <c r="P85" s="77"/>
      <c r="Q85" s="77"/>
      <c r="R85" s="77"/>
      <c r="S85" s="77"/>
      <c r="T85" s="77"/>
      <c r="U85" s="115"/>
    </row>
    <row r="86" spans="1:21" ht="12.75" customHeight="1">
      <c r="A86" s="104"/>
      <c r="B86" s="107"/>
      <c r="C86" s="104"/>
      <c r="D86" s="6" t="s">
        <v>3</v>
      </c>
      <c r="E86" s="7">
        <f>F86+G86+H86+I86+J86+K86+L86</f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92"/>
      <c r="N86" s="78"/>
      <c r="O86" s="78"/>
      <c r="P86" s="78"/>
      <c r="Q86" s="78"/>
      <c r="R86" s="78"/>
      <c r="S86" s="78"/>
      <c r="T86" s="78"/>
      <c r="U86" s="116"/>
    </row>
    <row r="87" spans="1:21" ht="12.75" customHeight="1">
      <c r="A87" s="100"/>
      <c r="B87" s="93" t="s">
        <v>61</v>
      </c>
      <c r="C87" s="70"/>
      <c r="D87" s="6" t="s">
        <v>4</v>
      </c>
      <c r="E87" s="7">
        <f>E89+E90+E91+E92</f>
        <v>617422.03</v>
      </c>
      <c r="F87" s="7">
        <f aca="true" t="shared" si="15" ref="F87:L87">F89+F90+F91+F92</f>
        <v>617422.03</v>
      </c>
      <c r="G87" s="7">
        <f t="shared" si="15"/>
        <v>0</v>
      </c>
      <c r="H87" s="7">
        <f t="shared" si="15"/>
        <v>0</v>
      </c>
      <c r="I87" s="7">
        <f t="shared" si="15"/>
        <v>0</v>
      </c>
      <c r="J87" s="7">
        <f t="shared" si="15"/>
        <v>0</v>
      </c>
      <c r="K87" s="7">
        <f t="shared" si="15"/>
        <v>0</v>
      </c>
      <c r="L87" s="7">
        <f t="shared" si="15"/>
        <v>0</v>
      </c>
      <c r="M87" s="131"/>
      <c r="N87" s="82"/>
      <c r="O87" s="82"/>
      <c r="P87" s="82"/>
      <c r="Q87" s="82"/>
      <c r="R87" s="82"/>
      <c r="S87" s="82"/>
      <c r="T87" s="82"/>
      <c r="U87" s="115"/>
    </row>
    <row r="88" spans="1:21" ht="12.75" customHeight="1">
      <c r="A88" s="103"/>
      <c r="B88" s="94"/>
      <c r="C88" s="103"/>
      <c r="D88" s="73" t="s">
        <v>31</v>
      </c>
      <c r="E88" s="74"/>
      <c r="F88" s="74"/>
      <c r="G88" s="74"/>
      <c r="H88" s="74"/>
      <c r="I88" s="74"/>
      <c r="J88" s="74"/>
      <c r="K88" s="74"/>
      <c r="L88" s="75"/>
      <c r="M88" s="132"/>
      <c r="N88" s="83"/>
      <c r="O88" s="83"/>
      <c r="P88" s="83"/>
      <c r="Q88" s="83"/>
      <c r="R88" s="83"/>
      <c r="S88" s="83"/>
      <c r="T88" s="83"/>
      <c r="U88" s="103"/>
    </row>
    <row r="89" spans="1:21" ht="12.75" customHeight="1">
      <c r="A89" s="103"/>
      <c r="B89" s="94"/>
      <c r="C89" s="103"/>
      <c r="D89" s="6" t="s">
        <v>2</v>
      </c>
      <c r="E89" s="7">
        <f>F89+G89+H89+I89+J89+K89+L89</f>
        <v>617422.03</v>
      </c>
      <c r="F89" s="7">
        <f>F65+F71+F77+F83</f>
        <v>617422.03</v>
      </c>
      <c r="G89" s="7">
        <f aca="true" t="shared" si="16" ref="G89:L89">G65+G71+G77+G83</f>
        <v>0</v>
      </c>
      <c r="H89" s="7">
        <f t="shared" si="16"/>
        <v>0</v>
      </c>
      <c r="I89" s="7">
        <f t="shared" si="16"/>
        <v>0</v>
      </c>
      <c r="J89" s="7">
        <f t="shared" si="16"/>
        <v>0</v>
      </c>
      <c r="K89" s="7">
        <f t="shared" si="16"/>
        <v>0</v>
      </c>
      <c r="L89" s="7">
        <f t="shared" si="16"/>
        <v>0</v>
      </c>
      <c r="M89" s="132"/>
      <c r="N89" s="83"/>
      <c r="O89" s="83"/>
      <c r="P89" s="83"/>
      <c r="Q89" s="83"/>
      <c r="R89" s="83"/>
      <c r="S89" s="83"/>
      <c r="T89" s="83"/>
      <c r="U89" s="103"/>
    </row>
    <row r="90" spans="1:21" ht="12.75" customHeight="1">
      <c r="A90" s="103"/>
      <c r="B90" s="94"/>
      <c r="C90" s="103"/>
      <c r="D90" s="6" t="s">
        <v>0</v>
      </c>
      <c r="E90" s="7">
        <f>F90+G90+H90+I90+J90+K90+L90</f>
        <v>0</v>
      </c>
      <c r="F90" s="7">
        <f aca="true" t="shared" si="17" ref="F90:L92">F66+F72+F78+F84</f>
        <v>0</v>
      </c>
      <c r="G90" s="7">
        <f t="shared" si="17"/>
        <v>0</v>
      </c>
      <c r="H90" s="7">
        <f t="shared" si="17"/>
        <v>0</v>
      </c>
      <c r="I90" s="7">
        <f t="shared" si="17"/>
        <v>0</v>
      </c>
      <c r="J90" s="7">
        <f t="shared" si="17"/>
        <v>0</v>
      </c>
      <c r="K90" s="7">
        <f t="shared" si="17"/>
        <v>0</v>
      </c>
      <c r="L90" s="7">
        <f t="shared" si="17"/>
        <v>0</v>
      </c>
      <c r="M90" s="132"/>
      <c r="N90" s="83"/>
      <c r="O90" s="83"/>
      <c r="P90" s="83"/>
      <c r="Q90" s="83"/>
      <c r="R90" s="83"/>
      <c r="S90" s="83"/>
      <c r="T90" s="83"/>
      <c r="U90" s="103"/>
    </row>
    <row r="91" spans="1:21" ht="12.75" customHeight="1">
      <c r="A91" s="103"/>
      <c r="B91" s="94"/>
      <c r="C91" s="103"/>
      <c r="D91" s="6" t="s">
        <v>1</v>
      </c>
      <c r="E91" s="7">
        <f>F91+G91+H91+I91+J91+K91+L91</f>
        <v>0</v>
      </c>
      <c r="F91" s="7">
        <f t="shared" si="17"/>
        <v>0</v>
      </c>
      <c r="G91" s="7">
        <f t="shared" si="17"/>
        <v>0</v>
      </c>
      <c r="H91" s="7">
        <f t="shared" si="17"/>
        <v>0</v>
      </c>
      <c r="I91" s="7">
        <f t="shared" si="17"/>
        <v>0</v>
      </c>
      <c r="J91" s="7">
        <f t="shared" si="17"/>
        <v>0</v>
      </c>
      <c r="K91" s="7">
        <f t="shared" si="17"/>
        <v>0</v>
      </c>
      <c r="L91" s="7">
        <f t="shared" si="17"/>
        <v>0</v>
      </c>
      <c r="M91" s="132"/>
      <c r="N91" s="83"/>
      <c r="O91" s="83"/>
      <c r="P91" s="83"/>
      <c r="Q91" s="83"/>
      <c r="R91" s="83"/>
      <c r="S91" s="83"/>
      <c r="T91" s="83"/>
      <c r="U91" s="103"/>
    </row>
    <row r="92" spans="1:21" ht="12.75" customHeight="1">
      <c r="A92" s="104"/>
      <c r="B92" s="95"/>
      <c r="C92" s="104"/>
      <c r="D92" s="6" t="s">
        <v>3</v>
      </c>
      <c r="E92" s="7">
        <f>F92+G92+H92+I92+J92+K92+L92</f>
        <v>0</v>
      </c>
      <c r="F92" s="7">
        <f t="shared" si="17"/>
        <v>0</v>
      </c>
      <c r="G92" s="7">
        <f t="shared" si="17"/>
        <v>0</v>
      </c>
      <c r="H92" s="7">
        <f t="shared" si="17"/>
        <v>0</v>
      </c>
      <c r="I92" s="7">
        <f t="shared" si="17"/>
        <v>0</v>
      </c>
      <c r="J92" s="7">
        <f t="shared" si="17"/>
        <v>0</v>
      </c>
      <c r="K92" s="7">
        <f t="shared" si="17"/>
        <v>0</v>
      </c>
      <c r="L92" s="7">
        <f t="shared" si="17"/>
        <v>0</v>
      </c>
      <c r="M92" s="132"/>
      <c r="N92" s="84"/>
      <c r="O92" s="84"/>
      <c r="P92" s="84"/>
      <c r="Q92" s="84"/>
      <c r="R92" s="84"/>
      <c r="S92" s="84"/>
      <c r="T92" s="84"/>
      <c r="U92" s="104"/>
    </row>
    <row r="93" spans="1:21" ht="12.75">
      <c r="A93" s="5">
        <v>3</v>
      </c>
      <c r="B93" s="111" t="s">
        <v>42</v>
      </c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3"/>
    </row>
    <row r="94" spans="1:21" ht="12.75">
      <c r="A94" s="89" t="s">
        <v>33</v>
      </c>
      <c r="B94" s="90" t="s">
        <v>78</v>
      </c>
      <c r="C94" s="70" t="s">
        <v>10</v>
      </c>
      <c r="D94" s="6" t="s">
        <v>4</v>
      </c>
      <c r="E94" s="7">
        <f>E96+E97+E98+E99</f>
        <v>386704</v>
      </c>
      <c r="F94" s="7">
        <f aca="true" t="shared" si="18" ref="F94:L94">F96+F97+F98+F99</f>
        <v>386704</v>
      </c>
      <c r="G94" s="7">
        <f t="shared" si="18"/>
        <v>0</v>
      </c>
      <c r="H94" s="7">
        <f t="shared" si="18"/>
        <v>0</v>
      </c>
      <c r="I94" s="7">
        <f t="shared" si="18"/>
        <v>0</v>
      </c>
      <c r="J94" s="7">
        <f t="shared" si="18"/>
        <v>0</v>
      </c>
      <c r="K94" s="7">
        <f t="shared" si="18"/>
        <v>0</v>
      </c>
      <c r="L94" s="7">
        <f t="shared" si="18"/>
        <v>0</v>
      </c>
      <c r="M94" s="70" t="s">
        <v>58</v>
      </c>
      <c r="N94" s="76">
        <v>100</v>
      </c>
      <c r="O94" s="76">
        <v>0</v>
      </c>
      <c r="P94" s="76">
        <v>0</v>
      </c>
      <c r="Q94" s="76">
        <v>0</v>
      </c>
      <c r="R94" s="76">
        <v>0</v>
      </c>
      <c r="S94" s="76">
        <v>0</v>
      </c>
      <c r="T94" s="76">
        <v>0</v>
      </c>
      <c r="U94" s="114" t="s">
        <v>34</v>
      </c>
    </row>
    <row r="95" spans="1:21" ht="12.75" customHeight="1">
      <c r="A95" s="89"/>
      <c r="B95" s="90"/>
      <c r="C95" s="91"/>
      <c r="D95" s="73" t="s">
        <v>31</v>
      </c>
      <c r="E95" s="74"/>
      <c r="F95" s="74"/>
      <c r="G95" s="74"/>
      <c r="H95" s="74"/>
      <c r="I95" s="74"/>
      <c r="J95" s="74"/>
      <c r="K95" s="74"/>
      <c r="L95" s="75"/>
      <c r="M95" s="91"/>
      <c r="N95" s="77"/>
      <c r="O95" s="77"/>
      <c r="P95" s="77"/>
      <c r="Q95" s="77"/>
      <c r="R95" s="77"/>
      <c r="S95" s="77"/>
      <c r="T95" s="77"/>
      <c r="U95" s="115"/>
    </row>
    <row r="96" spans="1:21" ht="12.75" customHeight="1">
      <c r="A96" s="89"/>
      <c r="B96" s="90"/>
      <c r="C96" s="91"/>
      <c r="D96" s="6" t="s">
        <v>2</v>
      </c>
      <c r="E96" s="7">
        <f>F96+G96+H96+I96+J96+K96+L96</f>
        <v>386704</v>
      </c>
      <c r="F96" s="7">
        <v>386704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91"/>
      <c r="N96" s="77"/>
      <c r="O96" s="77"/>
      <c r="P96" s="77"/>
      <c r="Q96" s="77"/>
      <c r="R96" s="77"/>
      <c r="S96" s="77"/>
      <c r="T96" s="77"/>
      <c r="U96" s="115"/>
    </row>
    <row r="97" spans="1:21" ht="12.75" customHeight="1">
      <c r="A97" s="89"/>
      <c r="B97" s="90"/>
      <c r="C97" s="91"/>
      <c r="D97" s="6" t="s">
        <v>0</v>
      </c>
      <c r="E97" s="7">
        <f>F97+G97+H97+I97+J97+K97+L97</f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91"/>
      <c r="N97" s="77"/>
      <c r="O97" s="77"/>
      <c r="P97" s="77"/>
      <c r="Q97" s="77"/>
      <c r="R97" s="77"/>
      <c r="S97" s="77"/>
      <c r="T97" s="77"/>
      <c r="U97" s="115"/>
    </row>
    <row r="98" spans="1:21" ht="12.75" customHeight="1">
      <c r="A98" s="89"/>
      <c r="B98" s="90"/>
      <c r="C98" s="91"/>
      <c r="D98" s="6" t="s">
        <v>1</v>
      </c>
      <c r="E98" s="7">
        <f>F98+G98+H98+I98+J98+K98+L98</f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91"/>
      <c r="N98" s="77"/>
      <c r="O98" s="77"/>
      <c r="P98" s="77"/>
      <c r="Q98" s="77"/>
      <c r="R98" s="77"/>
      <c r="S98" s="77"/>
      <c r="T98" s="77"/>
      <c r="U98" s="115"/>
    </row>
    <row r="99" spans="1:21" ht="12.75" customHeight="1">
      <c r="A99" s="89"/>
      <c r="B99" s="90"/>
      <c r="C99" s="92"/>
      <c r="D99" s="6" t="s">
        <v>3</v>
      </c>
      <c r="E99" s="7">
        <f>F99+G99+H99+I99+J99+K99+L99</f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91"/>
      <c r="N99" s="77"/>
      <c r="O99" s="77"/>
      <c r="P99" s="77"/>
      <c r="Q99" s="77"/>
      <c r="R99" s="77"/>
      <c r="S99" s="77"/>
      <c r="T99" s="77"/>
      <c r="U99" s="115"/>
    </row>
    <row r="100" spans="1:21" ht="12.75">
      <c r="A100" s="89" t="s">
        <v>43</v>
      </c>
      <c r="B100" s="90" t="s">
        <v>44</v>
      </c>
      <c r="C100" s="70" t="s">
        <v>10</v>
      </c>
      <c r="D100" s="6" t="s">
        <v>4</v>
      </c>
      <c r="E100" s="7">
        <f>E102+E103+E104+E105</f>
        <v>78600</v>
      </c>
      <c r="F100" s="7">
        <f aca="true" t="shared" si="19" ref="F100:L100">F102+F103+F104+F105</f>
        <v>78600</v>
      </c>
      <c r="G100" s="7">
        <f t="shared" si="19"/>
        <v>0</v>
      </c>
      <c r="H100" s="7">
        <f t="shared" si="19"/>
        <v>0</v>
      </c>
      <c r="I100" s="7">
        <f t="shared" si="19"/>
        <v>0</v>
      </c>
      <c r="J100" s="7">
        <f t="shared" si="19"/>
        <v>0</v>
      </c>
      <c r="K100" s="7">
        <f t="shared" si="19"/>
        <v>0</v>
      </c>
      <c r="L100" s="7">
        <f t="shared" si="19"/>
        <v>0</v>
      </c>
      <c r="M100" s="91"/>
      <c r="N100" s="77"/>
      <c r="O100" s="77"/>
      <c r="P100" s="77"/>
      <c r="Q100" s="77"/>
      <c r="R100" s="77"/>
      <c r="S100" s="77"/>
      <c r="T100" s="77"/>
      <c r="U100" s="115"/>
    </row>
    <row r="101" spans="1:21" ht="12.75" customHeight="1">
      <c r="A101" s="89"/>
      <c r="B101" s="90"/>
      <c r="C101" s="91"/>
      <c r="D101" s="73" t="s">
        <v>31</v>
      </c>
      <c r="E101" s="74"/>
      <c r="F101" s="74"/>
      <c r="G101" s="74"/>
      <c r="H101" s="74"/>
      <c r="I101" s="74"/>
      <c r="J101" s="74"/>
      <c r="K101" s="74"/>
      <c r="L101" s="75"/>
      <c r="M101" s="91"/>
      <c r="N101" s="77"/>
      <c r="O101" s="77"/>
      <c r="P101" s="77"/>
      <c r="Q101" s="77"/>
      <c r="R101" s="77"/>
      <c r="S101" s="77"/>
      <c r="T101" s="77"/>
      <c r="U101" s="115"/>
    </row>
    <row r="102" spans="1:21" ht="12.75" customHeight="1">
      <c r="A102" s="89"/>
      <c r="B102" s="90"/>
      <c r="C102" s="91"/>
      <c r="D102" s="6" t="s">
        <v>2</v>
      </c>
      <c r="E102" s="7">
        <f>F102+G102+H102+I102+J102+K102+L102</f>
        <v>78600</v>
      </c>
      <c r="F102" s="7">
        <v>78600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91"/>
      <c r="N102" s="77"/>
      <c r="O102" s="77"/>
      <c r="P102" s="77"/>
      <c r="Q102" s="77"/>
      <c r="R102" s="77"/>
      <c r="S102" s="77"/>
      <c r="T102" s="77"/>
      <c r="U102" s="115"/>
    </row>
    <row r="103" spans="1:21" ht="12.75" customHeight="1">
      <c r="A103" s="89"/>
      <c r="B103" s="90"/>
      <c r="C103" s="91"/>
      <c r="D103" s="6" t="s">
        <v>0</v>
      </c>
      <c r="E103" s="7">
        <f>F103+G103+H103+I103+J103+K103+L103</f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91"/>
      <c r="N103" s="77"/>
      <c r="O103" s="77"/>
      <c r="P103" s="77"/>
      <c r="Q103" s="77"/>
      <c r="R103" s="77"/>
      <c r="S103" s="77"/>
      <c r="T103" s="77"/>
      <c r="U103" s="115"/>
    </row>
    <row r="104" spans="1:21" ht="12.75" customHeight="1">
      <c r="A104" s="89"/>
      <c r="B104" s="90"/>
      <c r="C104" s="91"/>
      <c r="D104" s="6" t="s">
        <v>1</v>
      </c>
      <c r="E104" s="7">
        <f>F104+G104+H104+I104+J104+K104+L104</f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91"/>
      <c r="N104" s="77"/>
      <c r="O104" s="77"/>
      <c r="P104" s="77"/>
      <c r="Q104" s="77"/>
      <c r="R104" s="77"/>
      <c r="S104" s="77"/>
      <c r="T104" s="77"/>
      <c r="U104" s="115"/>
    </row>
    <row r="105" spans="1:21" ht="12.75" customHeight="1">
      <c r="A105" s="89"/>
      <c r="B105" s="90"/>
      <c r="C105" s="92"/>
      <c r="D105" s="6" t="s">
        <v>3</v>
      </c>
      <c r="E105" s="7">
        <f>F105+G105+H105+I105+J105+K105+L105</f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91"/>
      <c r="N105" s="77"/>
      <c r="O105" s="77"/>
      <c r="P105" s="77"/>
      <c r="Q105" s="77"/>
      <c r="R105" s="77"/>
      <c r="S105" s="77"/>
      <c r="T105" s="77"/>
      <c r="U105" s="115"/>
    </row>
    <row r="106" spans="1:21" ht="12.75">
      <c r="A106" s="89" t="s">
        <v>45</v>
      </c>
      <c r="B106" s="90" t="s">
        <v>79</v>
      </c>
      <c r="C106" s="70" t="s">
        <v>10</v>
      </c>
      <c r="D106" s="6" t="s">
        <v>4</v>
      </c>
      <c r="E106" s="7">
        <f>E108+E109+E110+E111</f>
        <v>27521.38</v>
      </c>
      <c r="F106" s="7">
        <f aca="true" t="shared" si="20" ref="F106:L106">F108+F109+F110+F111</f>
        <v>27521.38</v>
      </c>
      <c r="G106" s="7">
        <f t="shared" si="20"/>
        <v>0</v>
      </c>
      <c r="H106" s="7">
        <f t="shared" si="20"/>
        <v>0</v>
      </c>
      <c r="I106" s="7">
        <f t="shared" si="20"/>
        <v>0</v>
      </c>
      <c r="J106" s="7">
        <f t="shared" si="20"/>
        <v>0</v>
      </c>
      <c r="K106" s="7">
        <f t="shared" si="20"/>
        <v>0</v>
      </c>
      <c r="L106" s="7">
        <f t="shared" si="20"/>
        <v>0</v>
      </c>
      <c r="M106" s="91"/>
      <c r="N106" s="77"/>
      <c r="O106" s="77"/>
      <c r="P106" s="77"/>
      <c r="Q106" s="77"/>
      <c r="R106" s="77"/>
      <c r="S106" s="77"/>
      <c r="T106" s="77"/>
      <c r="U106" s="115"/>
    </row>
    <row r="107" spans="1:21" ht="16.5" customHeight="1">
      <c r="A107" s="89"/>
      <c r="B107" s="90"/>
      <c r="C107" s="91"/>
      <c r="D107" s="73" t="s">
        <v>31</v>
      </c>
      <c r="E107" s="74"/>
      <c r="F107" s="74"/>
      <c r="G107" s="74"/>
      <c r="H107" s="74"/>
      <c r="I107" s="74"/>
      <c r="J107" s="74"/>
      <c r="K107" s="74"/>
      <c r="L107" s="75"/>
      <c r="M107" s="91"/>
      <c r="N107" s="77"/>
      <c r="O107" s="77"/>
      <c r="P107" s="77"/>
      <c r="Q107" s="77"/>
      <c r="R107" s="77"/>
      <c r="S107" s="77"/>
      <c r="T107" s="77"/>
      <c r="U107" s="115"/>
    </row>
    <row r="108" spans="1:21" ht="12.75" customHeight="1">
      <c r="A108" s="89"/>
      <c r="B108" s="90"/>
      <c r="C108" s="91"/>
      <c r="D108" s="6" t="s">
        <v>2</v>
      </c>
      <c r="E108" s="7">
        <f>F108+G108+H108+I108+J108+K108+L108</f>
        <v>27521.38</v>
      </c>
      <c r="F108" s="7">
        <v>27521.38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91"/>
      <c r="N108" s="77"/>
      <c r="O108" s="77"/>
      <c r="P108" s="77"/>
      <c r="Q108" s="77"/>
      <c r="R108" s="77"/>
      <c r="S108" s="77"/>
      <c r="T108" s="77"/>
      <c r="U108" s="115"/>
    </row>
    <row r="109" spans="1:21" ht="12.75" customHeight="1">
      <c r="A109" s="89"/>
      <c r="B109" s="90"/>
      <c r="C109" s="91"/>
      <c r="D109" s="6" t="s">
        <v>0</v>
      </c>
      <c r="E109" s="7">
        <f>F109+G109+H109+I109+J109+K109+L109</f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91"/>
      <c r="N109" s="77"/>
      <c r="O109" s="77"/>
      <c r="P109" s="77"/>
      <c r="Q109" s="77"/>
      <c r="R109" s="77"/>
      <c r="S109" s="77"/>
      <c r="T109" s="77"/>
      <c r="U109" s="115"/>
    </row>
    <row r="110" spans="1:21" ht="12.75" customHeight="1">
      <c r="A110" s="89"/>
      <c r="B110" s="90"/>
      <c r="C110" s="91"/>
      <c r="D110" s="6" t="s">
        <v>1</v>
      </c>
      <c r="E110" s="7">
        <f>F110+G110+H110+I110+J110+K110+L110</f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91"/>
      <c r="N110" s="77"/>
      <c r="O110" s="77"/>
      <c r="P110" s="77"/>
      <c r="Q110" s="77"/>
      <c r="R110" s="77"/>
      <c r="S110" s="77"/>
      <c r="T110" s="77"/>
      <c r="U110" s="115"/>
    </row>
    <row r="111" spans="1:21" ht="12.75" customHeight="1">
      <c r="A111" s="89"/>
      <c r="B111" s="90"/>
      <c r="C111" s="92"/>
      <c r="D111" s="6" t="s">
        <v>3</v>
      </c>
      <c r="E111" s="7">
        <f>F111+G111+H111+I111+J111+K111+L111</f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92"/>
      <c r="N111" s="78"/>
      <c r="O111" s="78"/>
      <c r="P111" s="78"/>
      <c r="Q111" s="78"/>
      <c r="R111" s="78"/>
      <c r="S111" s="78"/>
      <c r="T111" s="78"/>
      <c r="U111" s="116"/>
    </row>
    <row r="112" spans="1:21" ht="12.75" customHeight="1">
      <c r="A112" s="89"/>
      <c r="B112" s="93" t="s">
        <v>62</v>
      </c>
      <c r="C112" s="70"/>
      <c r="D112" s="6" t="s">
        <v>4</v>
      </c>
      <c r="E112" s="7">
        <f>E114+E115+E116+E117</f>
        <v>492825.38</v>
      </c>
      <c r="F112" s="7">
        <f aca="true" t="shared" si="21" ref="F112:L112">F114+F115+F116+F117</f>
        <v>492825.38</v>
      </c>
      <c r="G112" s="7">
        <f t="shared" si="21"/>
        <v>0</v>
      </c>
      <c r="H112" s="7">
        <f t="shared" si="21"/>
        <v>0</v>
      </c>
      <c r="I112" s="7">
        <f t="shared" si="21"/>
        <v>0</v>
      </c>
      <c r="J112" s="7">
        <f t="shared" si="21"/>
        <v>0</v>
      </c>
      <c r="K112" s="7">
        <f t="shared" si="21"/>
        <v>0</v>
      </c>
      <c r="L112" s="7">
        <f t="shared" si="21"/>
        <v>0</v>
      </c>
      <c r="M112" s="131"/>
      <c r="N112" s="82"/>
      <c r="O112" s="82"/>
      <c r="P112" s="82"/>
      <c r="Q112" s="82"/>
      <c r="R112" s="82"/>
      <c r="S112" s="82"/>
      <c r="T112" s="82"/>
      <c r="U112" s="115"/>
    </row>
    <row r="113" spans="1:21" ht="16.5" customHeight="1">
      <c r="A113" s="89"/>
      <c r="B113" s="94"/>
      <c r="C113" s="91"/>
      <c r="D113" s="73" t="s">
        <v>31</v>
      </c>
      <c r="E113" s="74"/>
      <c r="F113" s="74"/>
      <c r="G113" s="74"/>
      <c r="H113" s="74"/>
      <c r="I113" s="74"/>
      <c r="J113" s="74"/>
      <c r="K113" s="74"/>
      <c r="L113" s="75"/>
      <c r="M113" s="132"/>
      <c r="N113" s="83"/>
      <c r="O113" s="83"/>
      <c r="P113" s="83"/>
      <c r="Q113" s="83"/>
      <c r="R113" s="83"/>
      <c r="S113" s="83"/>
      <c r="T113" s="83"/>
      <c r="U113" s="103"/>
    </row>
    <row r="114" spans="1:21" ht="12.75">
      <c r="A114" s="89"/>
      <c r="B114" s="94"/>
      <c r="C114" s="91"/>
      <c r="D114" s="6" t="s">
        <v>2</v>
      </c>
      <c r="E114" s="7">
        <f>F114+G114+H114+I114+J114+K114+L114</f>
        <v>492825.38</v>
      </c>
      <c r="F114" s="7">
        <f>F96+F102+F108</f>
        <v>492825.38</v>
      </c>
      <c r="G114" s="7">
        <f aca="true" t="shared" si="22" ref="G114:L114">G96+G102+G108</f>
        <v>0</v>
      </c>
      <c r="H114" s="7">
        <f t="shared" si="22"/>
        <v>0</v>
      </c>
      <c r="I114" s="7">
        <f t="shared" si="22"/>
        <v>0</v>
      </c>
      <c r="J114" s="7">
        <f t="shared" si="22"/>
        <v>0</v>
      </c>
      <c r="K114" s="7">
        <f t="shared" si="22"/>
        <v>0</v>
      </c>
      <c r="L114" s="7">
        <f t="shared" si="22"/>
        <v>0</v>
      </c>
      <c r="M114" s="132"/>
      <c r="N114" s="83"/>
      <c r="O114" s="83"/>
      <c r="P114" s="83"/>
      <c r="Q114" s="83"/>
      <c r="R114" s="83"/>
      <c r="S114" s="83"/>
      <c r="T114" s="83"/>
      <c r="U114" s="103"/>
    </row>
    <row r="115" spans="1:21" ht="12.75">
      <c r="A115" s="89"/>
      <c r="B115" s="94"/>
      <c r="C115" s="91"/>
      <c r="D115" s="6" t="s">
        <v>0</v>
      </c>
      <c r="E115" s="7">
        <f>F115+G115+H115+I115+J115+K115+L115</f>
        <v>0</v>
      </c>
      <c r="F115" s="7">
        <f aca="true" t="shared" si="23" ref="F115:L117">F97+F103+F109</f>
        <v>0</v>
      </c>
      <c r="G115" s="7">
        <f t="shared" si="23"/>
        <v>0</v>
      </c>
      <c r="H115" s="7">
        <f t="shared" si="23"/>
        <v>0</v>
      </c>
      <c r="I115" s="7">
        <f t="shared" si="23"/>
        <v>0</v>
      </c>
      <c r="J115" s="7">
        <f t="shared" si="23"/>
        <v>0</v>
      </c>
      <c r="K115" s="7">
        <f t="shared" si="23"/>
        <v>0</v>
      </c>
      <c r="L115" s="7">
        <f t="shared" si="23"/>
        <v>0</v>
      </c>
      <c r="M115" s="132"/>
      <c r="N115" s="83"/>
      <c r="O115" s="83"/>
      <c r="P115" s="83"/>
      <c r="Q115" s="83"/>
      <c r="R115" s="83"/>
      <c r="S115" s="83"/>
      <c r="T115" s="83"/>
      <c r="U115" s="103"/>
    </row>
    <row r="116" spans="1:21" ht="12.75">
      <c r="A116" s="89"/>
      <c r="B116" s="94"/>
      <c r="C116" s="91"/>
      <c r="D116" s="6" t="s">
        <v>1</v>
      </c>
      <c r="E116" s="7">
        <f>F116+G116+H116+I116+J116+K116+L116</f>
        <v>0</v>
      </c>
      <c r="F116" s="7">
        <f t="shared" si="23"/>
        <v>0</v>
      </c>
      <c r="G116" s="7">
        <f t="shared" si="23"/>
        <v>0</v>
      </c>
      <c r="H116" s="7">
        <f t="shared" si="23"/>
        <v>0</v>
      </c>
      <c r="I116" s="7">
        <f t="shared" si="23"/>
        <v>0</v>
      </c>
      <c r="J116" s="7">
        <f t="shared" si="23"/>
        <v>0</v>
      </c>
      <c r="K116" s="7">
        <f t="shared" si="23"/>
        <v>0</v>
      </c>
      <c r="L116" s="7">
        <f t="shared" si="23"/>
        <v>0</v>
      </c>
      <c r="M116" s="132"/>
      <c r="N116" s="83"/>
      <c r="O116" s="83"/>
      <c r="P116" s="83"/>
      <c r="Q116" s="83"/>
      <c r="R116" s="83"/>
      <c r="S116" s="83"/>
      <c r="T116" s="83"/>
      <c r="U116" s="103"/>
    </row>
    <row r="117" spans="1:21" ht="12.75">
      <c r="A117" s="89"/>
      <c r="B117" s="95"/>
      <c r="C117" s="92"/>
      <c r="D117" s="6" t="s">
        <v>3</v>
      </c>
      <c r="E117" s="7">
        <f>F117+G117+H117+I117+J117+K117+L117</f>
        <v>0</v>
      </c>
      <c r="F117" s="7">
        <f t="shared" si="23"/>
        <v>0</v>
      </c>
      <c r="G117" s="7">
        <f t="shared" si="23"/>
        <v>0</v>
      </c>
      <c r="H117" s="7">
        <f t="shared" si="23"/>
        <v>0</v>
      </c>
      <c r="I117" s="7">
        <f t="shared" si="23"/>
        <v>0</v>
      </c>
      <c r="J117" s="7">
        <f t="shared" si="23"/>
        <v>0</v>
      </c>
      <c r="K117" s="7">
        <f t="shared" si="23"/>
        <v>0</v>
      </c>
      <c r="L117" s="7">
        <f t="shared" si="23"/>
        <v>0</v>
      </c>
      <c r="M117" s="132"/>
      <c r="N117" s="84"/>
      <c r="O117" s="84"/>
      <c r="P117" s="84"/>
      <c r="Q117" s="84"/>
      <c r="R117" s="84"/>
      <c r="S117" s="84"/>
      <c r="T117" s="84"/>
      <c r="U117" s="104"/>
    </row>
    <row r="118" spans="1:21" ht="12.75">
      <c r="A118" s="5">
        <v>4</v>
      </c>
      <c r="B118" s="137" t="s">
        <v>46</v>
      </c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3"/>
    </row>
    <row r="119" spans="1:21" ht="12.75" customHeight="1">
      <c r="A119" s="89" t="s">
        <v>47</v>
      </c>
      <c r="B119" s="90" t="s">
        <v>80</v>
      </c>
      <c r="C119" s="70" t="s">
        <v>10</v>
      </c>
      <c r="D119" s="6" t="s">
        <v>4</v>
      </c>
      <c r="E119" s="7">
        <f>E121+E122+E123+E124</f>
        <v>420111.06</v>
      </c>
      <c r="F119" s="7">
        <f aca="true" t="shared" si="24" ref="F119:L119">F121+F122+F123+F124</f>
        <v>420111.06</v>
      </c>
      <c r="G119" s="7">
        <f t="shared" si="24"/>
        <v>0</v>
      </c>
      <c r="H119" s="7">
        <f t="shared" si="24"/>
        <v>0</v>
      </c>
      <c r="I119" s="7">
        <f t="shared" si="24"/>
        <v>0</v>
      </c>
      <c r="J119" s="7">
        <f t="shared" si="24"/>
        <v>0</v>
      </c>
      <c r="K119" s="7">
        <f t="shared" si="24"/>
        <v>0</v>
      </c>
      <c r="L119" s="7">
        <f t="shared" si="24"/>
        <v>0</v>
      </c>
      <c r="M119" s="70" t="s">
        <v>87</v>
      </c>
      <c r="N119" s="76">
        <v>2</v>
      </c>
      <c r="O119" s="76">
        <v>0</v>
      </c>
      <c r="P119" s="76">
        <v>0</v>
      </c>
      <c r="Q119" s="76">
        <v>0</v>
      </c>
      <c r="R119" s="76">
        <v>0</v>
      </c>
      <c r="S119" s="76">
        <v>0</v>
      </c>
      <c r="T119" s="76">
        <v>0</v>
      </c>
      <c r="U119" s="101" t="s">
        <v>34</v>
      </c>
    </row>
    <row r="120" spans="1:21" ht="16.5" customHeight="1">
      <c r="A120" s="89"/>
      <c r="B120" s="90"/>
      <c r="C120" s="91"/>
      <c r="D120" s="73" t="s">
        <v>31</v>
      </c>
      <c r="E120" s="74"/>
      <c r="F120" s="74"/>
      <c r="G120" s="74"/>
      <c r="H120" s="74"/>
      <c r="I120" s="74"/>
      <c r="J120" s="74"/>
      <c r="K120" s="74"/>
      <c r="L120" s="75"/>
      <c r="M120" s="103"/>
      <c r="N120" s="77"/>
      <c r="O120" s="77"/>
      <c r="P120" s="77"/>
      <c r="Q120" s="77"/>
      <c r="R120" s="77"/>
      <c r="S120" s="77"/>
      <c r="T120" s="77"/>
      <c r="U120" s="102"/>
    </row>
    <row r="121" spans="1:21" ht="18" customHeight="1">
      <c r="A121" s="89"/>
      <c r="B121" s="90"/>
      <c r="C121" s="91"/>
      <c r="D121" s="6" t="s">
        <v>2</v>
      </c>
      <c r="E121" s="7">
        <f>F121+G121+H121+I121+J121+K121+L121</f>
        <v>420111.06</v>
      </c>
      <c r="F121" s="7">
        <v>420111.06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103"/>
      <c r="N121" s="77"/>
      <c r="O121" s="77"/>
      <c r="P121" s="77"/>
      <c r="Q121" s="77"/>
      <c r="R121" s="77"/>
      <c r="S121" s="77"/>
      <c r="T121" s="77"/>
      <c r="U121" s="102"/>
    </row>
    <row r="122" spans="1:21" ht="12.75" customHeight="1">
      <c r="A122" s="89"/>
      <c r="B122" s="90"/>
      <c r="C122" s="91"/>
      <c r="D122" s="6" t="s">
        <v>0</v>
      </c>
      <c r="E122" s="7">
        <f>F122+G122+H122+I122+J122+K122+L122</f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103"/>
      <c r="N122" s="77"/>
      <c r="O122" s="77"/>
      <c r="P122" s="77"/>
      <c r="Q122" s="77"/>
      <c r="R122" s="77"/>
      <c r="S122" s="77"/>
      <c r="T122" s="77"/>
      <c r="U122" s="102"/>
    </row>
    <row r="123" spans="1:21" ht="12.75" customHeight="1">
      <c r="A123" s="89"/>
      <c r="B123" s="90"/>
      <c r="C123" s="91"/>
      <c r="D123" s="6" t="s">
        <v>1</v>
      </c>
      <c r="E123" s="7">
        <f>F123+G123+H123+I123+J123+K123+L123</f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103"/>
      <c r="N123" s="77"/>
      <c r="O123" s="77"/>
      <c r="P123" s="77"/>
      <c r="Q123" s="77"/>
      <c r="R123" s="77"/>
      <c r="S123" s="77"/>
      <c r="T123" s="77"/>
      <c r="U123" s="102"/>
    </row>
    <row r="124" spans="1:21" ht="12.75" customHeight="1">
      <c r="A124" s="89"/>
      <c r="B124" s="90"/>
      <c r="C124" s="92"/>
      <c r="D124" s="6" t="s">
        <v>3</v>
      </c>
      <c r="E124" s="7">
        <f>F124+G124+H124+I124+J124+K124+L124</f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104"/>
      <c r="N124" s="78"/>
      <c r="O124" s="78"/>
      <c r="P124" s="78"/>
      <c r="Q124" s="78"/>
      <c r="R124" s="78"/>
      <c r="S124" s="78"/>
      <c r="T124" s="78"/>
      <c r="U124" s="102"/>
    </row>
    <row r="125" spans="1:21" ht="12.75" customHeight="1">
      <c r="A125" s="89"/>
      <c r="B125" s="93" t="s">
        <v>63</v>
      </c>
      <c r="C125" s="70"/>
      <c r="D125" s="6" t="s">
        <v>4</v>
      </c>
      <c r="E125" s="7">
        <f>E127+E128+E129+E130</f>
        <v>420111.06</v>
      </c>
      <c r="F125" s="7">
        <f aca="true" t="shared" si="25" ref="F125:L125">F127+F128+F129+F130</f>
        <v>420111.06</v>
      </c>
      <c r="G125" s="7">
        <f t="shared" si="25"/>
        <v>0</v>
      </c>
      <c r="H125" s="7">
        <f t="shared" si="25"/>
        <v>0</v>
      </c>
      <c r="I125" s="7">
        <f t="shared" si="25"/>
        <v>0</v>
      </c>
      <c r="J125" s="7">
        <f t="shared" si="25"/>
        <v>0</v>
      </c>
      <c r="K125" s="7">
        <f t="shared" si="25"/>
        <v>0</v>
      </c>
      <c r="L125" s="7">
        <f t="shared" si="25"/>
        <v>0</v>
      </c>
      <c r="M125" s="131"/>
      <c r="N125" s="82"/>
      <c r="O125" s="82"/>
      <c r="P125" s="82"/>
      <c r="Q125" s="82"/>
      <c r="R125" s="82"/>
      <c r="S125" s="82"/>
      <c r="T125" s="82"/>
      <c r="U125" s="101"/>
    </row>
    <row r="126" spans="1:21" ht="16.5" customHeight="1">
      <c r="A126" s="89"/>
      <c r="B126" s="94"/>
      <c r="C126" s="91"/>
      <c r="D126" s="73" t="s">
        <v>31</v>
      </c>
      <c r="E126" s="74"/>
      <c r="F126" s="74"/>
      <c r="G126" s="74"/>
      <c r="H126" s="74"/>
      <c r="I126" s="74"/>
      <c r="J126" s="74"/>
      <c r="K126" s="74"/>
      <c r="L126" s="75"/>
      <c r="M126" s="132"/>
      <c r="N126" s="83"/>
      <c r="O126" s="83"/>
      <c r="P126" s="83"/>
      <c r="Q126" s="83"/>
      <c r="R126" s="83"/>
      <c r="S126" s="83"/>
      <c r="T126" s="83"/>
      <c r="U126" s="102"/>
    </row>
    <row r="127" spans="1:21" ht="12.75">
      <c r="A127" s="89"/>
      <c r="B127" s="94"/>
      <c r="C127" s="91"/>
      <c r="D127" s="6" t="s">
        <v>2</v>
      </c>
      <c r="E127" s="7">
        <f>F127+G127+H127+I127+J127+K127+L127</f>
        <v>420111.06</v>
      </c>
      <c r="F127" s="7">
        <f>F121</f>
        <v>420111.06</v>
      </c>
      <c r="G127" s="7">
        <f aca="true" t="shared" si="26" ref="G127:L127">G121</f>
        <v>0</v>
      </c>
      <c r="H127" s="7">
        <f t="shared" si="26"/>
        <v>0</v>
      </c>
      <c r="I127" s="7">
        <f t="shared" si="26"/>
        <v>0</v>
      </c>
      <c r="J127" s="7">
        <f t="shared" si="26"/>
        <v>0</v>
      </c>
      <c r="K127" s="7">
        <f t="shared" si="26"/>
        <v>0</v>
      </c>
      <c r="L127" s="7">
        <f t="shared" si="26"/>
        <v>0</v>
      </c>
      <c r="M127" s="132"/>
      <c r="N127" s="83"/>
      <c r="O127" s="83"/>
      <c r="P127" s="83"/>
      <c r="Q127" s="83"/>
      <c r="R127" s="83"/>
      <c r="S127" s="83"/>
      <c r="T127" s="83"/>
      <c r="U127" s="102"/>
    </row>
    <row r="128" spans="1:21" ht="12.75">
      <c r="A128" s="89"/>
      <c r="B128" s="94"/>
      <c r="C128" s="91"/>
      <c r="D128" s="6" t="s">
        <v>0</v>
      </c>
      <c r="E128" s="7">
        <f>F128+G128+H128+I128+J128+K128+L128</f>
        <v>0</v>
      </c>
      <c r="F128" s="7">
        <f aca="true" t="shared" si="27" ref="F128:L130">F122</f>
        <v>0</v>
      </c>
      <c r="G128" s="7">
        <f t="shared" si="27"/>
        <v>0</v>
      </c>
      <c r="H128" s="7">
        <f t="shared" si="27"/>
        <v>0</v>
      </c>
      <c r="I128" s="7">
        <f t="shared" si="27"/>
        <v>0</v>
      </c>
      <c r="J128" s="7">
        <f t="shared" si="27"/>
        <v>0</v>
      </c>
      <c r="K128" s="7">
        <f t="shared" si="27"/>
        <v>0</v>
      </c>
      <c r="L128" s="7">
        <f t="shared" si="27"/>
        <v>0</v>
      </c>
      <c r="M128" s="132"/>
      <c r="N128" s="83"/>
      <c r="O128" s="83"/>
      <c r="P128" s="83"/>
      <c r="Q128" s="83"/>
      <c r="R128" s="83"/>
      <c r="S128" s="83"/>
      <c r="T128" s="83"/>
      <c r="U128" s="102"/>
    </row>
    <row r="129" spans="1:21" ht="12.75">
      <c r="A129" s="89"/>
      <c r="B129" s="94"/>
      <c r="C129" s="91"/>
      <c r="D129" s="6" t="s">
        <v>1</v>
      </c>
      <c r="E129" s="7">
        <f>F129+G129+H129+I129+J129+K129+L129</f>
        <v>0</v>
      </c>
      <c r="F129" s="7">
        <f t="shared" si="27"/>
        <v>0</v>
      </c>
      <c r="G129" s="7">
        <f t="shared" si="27"/>
        <v>0</v>
      </c>
      <c r="H129" s="7">
        <f t="shared" si="27"/>
        <v>0</v>
      </c>
      <c r="I129" s="7">
        <f t="shared" si="27"/>
        <v>0</v>
      </c>
      <c r="J129" s="7">
        <f t="shared" si="27"/>
        <v>0</v>
      </c>
      <c r="K129" s="7">
        <f t="shared" si="27"/>
        <v>0</v>
      </c>
      <c r="L129" s="7">
        <f t="shared" si="27"/>
        <v>0</v>
      </c>
      <c r="M129" s="132"/>
      <c r="N129" s="83"/>
      <c r="O129" s="83"/>
      <c r="P129" s="83"/>
      <c r="Q129" s="83"/>
      <c r="R129" s="83"/>
      <c r="S129" s="83"/>
      <c r="T129" s="83"/>
      <c r="U129" s="102"/>
    </row>
    <row r="130" spans="1:21" ht="12.75">
      <c r="A130" s="89"/>
      <c r="B130" s="95"/>
      <c r="C130" s="92"/>
      <c r="D130" s="6" t="s">
        <v>3</v>
      </c>
      <c r="E130" s="7">
        <f>F130+G130+H130+I130+J130+K130+L130</f>
        <v>0</v>
      </c>
      <c r="F130" s="7">
        <f t="shared" si="27"/>
        <v>0</v>
      </c>
      <c r="G130" s="7">
        <f t="shared" si="27"/>
        <v>0</v>
      </c>
      <c r="H130" s="7">
        <f t="shared" si="27"/>
        <v>0</v>
      </c>
      <c r="I130" s="7">
        <f t="shared" si="27"/>
        <v>0</v>
      </c>
      <c r="J130" s="7">
        <f t="shared" si="27"/>
        <v>0</v>
      </c>
      <c r="K130" s="7">
        <f t="shared" si="27"/>
        <v>0</v>
      </c>
      <c r="L130" s="7">
        <f t="shared" si="27"/>
        <v>0</v>
      </c>
      <c r="M130" s="132"/>
      <c r="N130" s="84"/>
      <c r="O130" s="84"/>
      <c r="P130" s="84"/>
      <c r="Q130" s="84"/>
      <c r="R130" s="84"/>
      <c r="S130" s="84"/>
      <c r="T130" s="84"/>
      <c r="U130" s="102"/>
    </row>
    <row r="131" spans="1:21" ht="21.75" customHeight="1">
      <c r="A131" s="5">
        <v>5</v>
      </c>
      <c r="B131" s="85" t="s">
        <v>93</v>
      </c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7"/>
    </row>
    <row r="132" spans="1:21" ht="12.75">
      <c r="A132" s="89" t="s">
        <v>48</v>
      </c>
      <c r="B132" s="90" t="s">
        <v>84</v>
      </c>
      <c r="C132" s="70" t="s">
        <v>10</v>
      </c>
      <c r="D132" s="6" t="s">
        <v>4</v>
      </c>
      <c r="E132" s="7">
        <f>E134+E135+E136+E137</f>
        <v>540000</v>
      </c>
      <c r="F132" s="7">
        <f aca="true" t="shared" si="28" ref="F132:L132">F134+F135+F136+F137</f>
        <v>540000</v>
      </c>
      <c r="G132" s="7">
        <f t="shared" si="28"/>
        <v>0</v>
      </c>
      <c r="H132" s="7">
        <f t="shared" si="28"/>
        <v>0</v>
      </c>
      <c r="I132" s="7">
        <f t="shared" si="28"/>
        <v>0</v>
      </c>
      <c r="J132" s="7">
        <f t="shared" si="28"/>
        <v>0</v>
      </c>
      <c r="K132" s="7">
        <f t="shared" si="28"/>
        <v>0</v>
      </c>
      <c r="L132" s="7">
        <f t="shared" si="28"/>
        <v>0</v>
      </c>
      <c r="M132" s="70" t="s">
        <v>57</v>
      </c>
      <c r="N132" s="76">
        <v>100</v>
      </c>
      <c r="O132" s="76">
        <v>100</v>
      </c>
      <c r="P132" s="76">
        <v>0</v>
      </c>
      <c r="Q132" s="76">
        <v>0</v>
      </c>
      <c r="R132" s="76">
        <v>0</v>
      </c>
      <c r="S132" s="76">
        <v>0</v>
      </c>
      <c r="T132" s="76">
        <v>0</v>
      </c>
      <c r="U132" s="100" t="s">
        <v>34</v>
      </c>
    </row>
    <row r="133" spans="1:21" ht="16.5" customHeight="1">
      <c r="A133" s="89"/>
      <c r="B133" s="90"/>
      <c r="C133" s="91"/>
      <c r="D133" s="73" t="s">
        <v>31</v>
      </c>
      <c r="E133" s="74"/>
      <c r="F133" s="74"/>
      <c r="G133" s="74"/>
      <c r="H133" s="74"/>
      <c r="I133" s="74"/>
      <c r="J133" s="74"/>
      <c r="K133" s="74"/>
      <c r="L133" s="75"/>
      <c r="M133" s="91"/>
      <c r="N133" s="77"/>
      <c r="O133" s="77"/>
      <c r="P133" s="77"/>
      <c r="Q133" s="77"/>
      <c r="R133" s="77"/>
      <c r="S133" s="77"/>
      <c r="T133" s="77"/>
      <c r="U133" s="140"/>
    </row>
    <row r="134" spans="1:21" ht="18" customHeight="1">
      <c r="A134" s="89"/>
      <c r="B134" s="90"/>
      <c r="C134" s="91"/>
      <c r="D134" s="6" t="s">
        <v>2</v>
      </c>
      <c r="E134" s="7">
        <f>F134+G134+H134+I134+J134+K134+L134</f>
        <v>540000</v>
      </c>
      <c r="F134" s="7">
        <v>540000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91"/>
      <c r="N134" s="77"/>
      <c r="O134" s="77"/>
      <c r="P134" s="77"/>
      <c r="Q134" s="77"/>
      <c r="R134" s="77"/>
      <c r="S134" s="77"/>
      <c r="T134" s="77"/>
      <c r="U134" s="140"/>
    </row>
    <row r="135" spans="1:21" ht="12.75" customHeight="1">
      <c r="A135" s="89"/>
      <c r="B135" s="90"/>
      <c r="C135" s="91"/>
      <c r="D135" s="6" t="s">
        <v>0</v>
      </c>
      <c r="E135" s="7">
        <f>F135+G135+H135+I135+J135+K135+L135</f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91"/>
      <c r="N135" s="77"/>
      <c r="O135" s="77"/>
      <c r="P135" s="77"/>
      <c r="Q135" s="77"/>
      <c r="R135" s="77"/>
      <c r="S135" s="77"/>
      <c r="T135" s="77"/>
      <c r="U135" s="140"/>
    </row>
    <row r="136" spans="1:21" ht="12.75" customHeight="1">
      <c r="A136" s="89"/>
      <c r="B136" s="90"/>
      <c r="C136" s="91"/>
      <c r="D136" s="6" t="s">
        <v>1</v>
      </c>
      <c r="E136" s="7">
        <f>F136+G136+H136+I136+J136+K136+L136</f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91"/>
      <c r="N136" s="77"/>
      <c r="O136" s="77"/>
      <c r="P136" s="77"/>
      <c r="Q136" s="77"/>
      <c r="R136" s="77"/>
      <c r="S136" s="77"/>
      <c r="T136" s="77"/>
      <c r="U136" s="140"/>
    </row>
    <row r="137" spans="1:21" ht="12.75" customHeight="1">
      <c r="A137" s="89"/>
      <c r="B137" s="90"/>
      <c r="C137" s="92"/>
      <c r="D137" s="6" t="s">
        <v>3</v>
      </c>
      <c r="E137" s="7">
        <f>F137+G137+H137+I137+J137+K137+L137</f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91"/>
      <c r="N137" s="77"/>
      <c r="O137" s="77"/>
      <c r="P137" s="77"/>
      <c r="Q137" s="77"/>
      <c r="R137" s="77"/>
      <c r="S137" s="77"/>
      <c r="T137" s="77"/>
      <c r="U137" s="140"/>
    </row>
    <row r="138" spans="1:21" ht="12.75">
      <c r="A138" s="89" t="s">
        <v>49</v>
      </c>
      <c r="B138" s="90" t="s">
        <v>83</v>
      </c>
      <c r="C138" s="70" t="s">
        <v>10</v>
      </c>
      <c r="D138" s="6" t="s">
        <v>4</v>
      </c>
      <c r="E138" s="7">
        <f>E140+E141+E142+E143</f>
        <v>2520273</v>
      </c>
      <c r="F138" s="7">
        <f aca="true" t="shared" si="29" ref="F138:L138">F140+F141+F142+F143</f>
        <v>2520273</v>
      </c>
      <c r="G138" s="7">
        <f t="shared" si="29"/>
        <v>0</v>
      </c>
      <c r="H138" s="7">
        <f t="shared" si="29"/>
        <v>0</v>
      </c>
      <c r="I138" s="7">
        <f t="shared" si="29"/>
        <v>0</v>
      </c>
      <c r="J138" s="7">
        <f t="shared" si="29"/>
        <v>0</v>
      </c>
      <c r="K138" s="7">
        <f t="shared" si="29"/>
        <v>0</v>
      </c>
      <c r="L138" s="7">
        <f t="shared" si="29"/>
        <v>0</v>
      </c>
      <c r="M138" s="91"/>
      <c r="N138" s="77"/>
      <c r="O138" s="77"/>
      <c r="P138" s="77"/>
      <c r="Q138" s="77"/>
      <c r="R138" s="77"/>
      <c r="S138" s="77"/>
      <c r="T138" s="77"/>
      <c r="U138" s="140"/>
    </row>
    <row r="139" spans="1:21" ht="16.5" customHeight="1">
      <c r="A139" s="89"/>
      <c r="B139" s="90"/>
      <c r="C139" s="91"/>
      <c r="D139" s="73" t="s">
        <v>31</v>
      </c>
      <c r="E139" s="74"/>
      <c r="F139" s="74"/>
      <c r="G139" s="74"/>
      <c r="H139" s="74"/>
      <c r="I139" s="74"/>
      <c r="J139" s="74"/>
      <c r="K139" s="74"/>
      <c r="L139" s="75"/>
      <c r="M139" s="91"/>
      <c r="N139" s="77"/>
      <c r="O139" s="77"/>
      <c r="P139" s="77"/>
      <c r="Q139" s="77"/>
      <c r="R139" s="77"/>
      <c r="S139" s="77"/>
      <c r="T139" s="77"/>
      <c r="U139" s="140"/>
    </row>
    <row r="140" spans="1:21" ht="12.75" customHeight="1">
      <c r="A140" s="89"/>
      <c r="B140" s="90"/>
      <c r="C140" s="91"/>
      <c r="D140" s="6" t="s">
        <v>2</v>
      </c>
      <c r="E140" s="7">
        <f>F140+G140+H140+I140+J140+K140+L140</f>
        <v>2520273</v>
      </c>
      <c r="F140" s="7">
        <v>2520273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91"/>
      <c r="N140" s="77"/>
      <c r="O140" s="77"/>
      <c r="P140" s="77"/>
      <c r="Q140" s="77"/>
      <c r="R140" s="77"/>
      <c r="S140" s="77"/>
      <c r="T140" s="77"/>
      <c r="U140" s="140"/>
    </row>
    <row r="141" spans="1:21" ht="12.75" customHeight="1">
      <c r="A141" s="89"/>
      <c r="B141" s="90"/>
      <c r="C141" s="91"/>
      <c r="D141" s="6" t="s">
        <v>0</v>
      </c>
      <c r="E141" s="7">
        <f>F141+G141+H141+I141+J141+K141+L141</f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91"/>
      <c r="N141" s="77"/>
      <c r="O141" s="77"/>
      <c r="P141" s="77"/>
      <c r="Q141" s="77"/>
      <c r="R141" s="77"/>
      <c r="S141" s="77"/>
      <c r="T141" s="77"/>
      <c r="U141" s="140"/>
    </row>
    <row r="142" spans="1:21" ht="12.75" customHeight="1">
      <c r="A142" s="89"/>
      <c r="B142" s="90"/>
      <c r="C142" s="91"/>
      <c r="D142" s="6" t="s">
        <v>1</v>
      </c>
      <c r="E142" s="7">
        <f>F142+G142+H142+I142+J142+K142+L142</f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91"/>
      <c r="N142" s="77"/>
      <c r="O142" s="77"/>
      <c r="P142" s="77"/>
      <c r="Q142" s="77"/>
      <c r="R142" s="77"/>
      <c r="S142" s="77"/>
      <c r="T142" s="77"/>
      <c r="U142" s="140"/>
    </row>
    <row r="143" spans="1:21" ht="12.75" customHeight="1">
      <c r="A143" s="89"/>
      <c r="B143" s="90"/>
      <c r="C143" s="92"/>
      <c r="D143" s="6" t="s">
        <v>3</v>
      </c>
      <c r="E143" s="7">
        <f>F143+G143+H143+I143+J143+K143+L143</f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91"/>
      <c r="N143" s="77"/>
      <c r="O143" s="77"/>
      <c r="P143" s="77"/>
      <c r="Q143" s="77"/>
      <c r="R143" s="77"/>
      <c r="S143" s="77"/>
      <c r="T143" s="77"/>
      <c r="U143" s="140"/>
    </row>
    <row r="144" spans="1:21" ht="12.75">
      <c r="A144" s="89" t="s">
        <v>50</v>
      </c>
      <c r="B144" s="90" t="s">
        <v>82</v>
      </c>
      <c r="C144" s="70" t="s">
        <v>10</v>
      </c>
      <c r="D144" s="6" t="s">
        <v>4</v>
      </c>
      <c r="E144" s="7">
        <f>E146+E147+E148+E149</f>
        <v>215000</v>
      </c>
      <c r="F144" s="7">
        <f aca="true" t="shared" si="30" ref="F144:L144">F146+F147+F148+F149</f>
        <v>215000</v>
      </c>
      <c r="G144" s="7">
        <f t="shared" si="30"/>
        <v>0</v>
      </c>
      <c r="H144" s="7">
        <f t="shared" si="30"/>
        <v>0</v>
      </c>
      <c r="I144" s="7">
        <f t="shared" si="30"/>
        <v>0</v>
      </c>
      <c r="J144" s="7">
        <f t="shared" si="30"/>
        <v>0</v>
      </c>
      <c r="K144" s="7">
        <f t="shared" si="30"/>
        <v>0</v>
      </c>
      <c r="L144" s="7">
        <f t="shared" si="30"/>
        <v>0</v>
      </c>
      <c r="M144" s="91"/>
      <c r="N144" s="77"/>
      <c r="O144" s="77"/>
      <c r="P144" s="77"/>
      <c r="Q144" s="77"/>
      <c r="R144" s="77"/>
      <c r="S144" s="77"/>
      <c r="T144" s="77"/>
      <c r="U144" s="140"/>
    </row>
    <row r="145" spans="1:21" ht="16.5" customHeight="1">
      <c r="A145" s="89"/>
      <c r="B145" s="90"/>
      <c r="C145" s="91"/>
      <c r="D145" s="73" t="s">
        <v>31</v>
      </c>
      <c r="E145" s="74"/>
      <c r="F145" s="74"/>
      <c r="G145" s="74"/>
      <c r="H145" s="74"/>
      <c r="I145" s="74"/>
      <c r="J145" s="74"/>
      <c r="K145" s="74"/>
      <c r="L145" s="75"/>
      <c r="M145" s="91"/>
      <c r="N145" s="77"/>
      <c r="O145" s="77"/>
      <c r="P145" s="77"/>
      <c r="Q145" s="77"/>
      <c r="R145" s="77"/>
      <c r="S145" s="77"/>
      <c r="T145" s="77"/>
      <c r="U145" s="140"/>
    </row>
    <row r="146" spans="1:21" ht="12.75" customHeight="1">
      <c r="A146" s="89"/>
      <c r="B146" s="90"/>
      <c r="C146" s="91"/>
      <c r="D146" s="6" t="s">
        <v>2</v>
      </c>
      <c r="E146" s="7">
        <f>F146+G146+H146+I146+J146+K146+L146</f>
        <v>215000</v>
      </c>
      <c r="F146" s="7">
        <v>215000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91"/>
      <c r="N146" s="77"/>
      <c r="O146" s="77"/>
      <c r="P146" s="77"/>
      <c r="Q146" s="77"/>
      <c r="R146" s="77"/>
      <c r="S146" s="77"/>
      <c r="T146" s="77"/>
      <c r="U146" s="140"/>
    </row>
    <row r="147" spans="1:21" ht="12.75" customHeight="1">
      <c r="A147" s="89"/>
      <c r="B147" s="90"/>
      <c r="C147" s="91"/>
      <c r="D147" s="6" t="s">
        <v>0</v>
      </c>
      <c r="E147" s="7">
        <f>F147+G147+H147+I147+J147+K147+L147</f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91"/>
      <c r="N147" s="77"/>
      <c r="O147" s="77"/>
      <c r="P147" s="77"/>
      <c r="Q147" s="77"/>
      <c r="R147" s="77"/>
      <c r="S147" s="77"/>
      <c r="T147" s="77"/>
      <c r="U147" s="140"/>
    </row>
    <row r="148" spans="1:21" ht="12.75" customHeight="1">
      <c r="A148" s="89"/>
      <c r="B148" s="90"/>
      <c r="C148" s="91"/>
      <c r="D148" s="6" t="s">
        <v>1</v>
      </c>
      <c r="E148" s="7">
        <f>F148+G148+H148+I148+J148+K148+L148</f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91"/>
      <c r="N148" s="77"/>
      <c r="O148" s="77"/>
      <c r="P148" s="77"/>
      <c r="Q148" s="77"/>
      <c r="R148" s="77"/>
      <c r="S148" s="77"/>
      <c r="T148" s="77"/>
      <c r="U148" s="140"/>
    </row>
    <row r="149" spans="1:21" ht="12.75" customHeight="1">
      <c r="A149" s="89"/>
      <c r="B149" s="90"/>
      <c r="C149" s="92"/>
      <c r="D149" s="6" t="s">
        <v>3</v>
      </c>
      <c r="E149" s="7">
        <f>F149+G149+H149+I149+J149+K149+L149</f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91"/>
      <c r="N149" s="77"/>
      <c r="O149" s="77"/>
      <c r="P149" s="77"/>
      <c r="Q149" s="77"/>
      <c r="R149" s="77"/>
      <c r="S149" s="77"/>
      <c r="T149" s="77"/>
      <c r="U149" s="140"/>
    </row>
    <row r="150" spans="1:21" ht="12.75">
      <c r="A150" s="89" t="s">
        <v>51</v>
      </c>
      <c r="B150" s="90" t="s">
        <v>81</v>
      </c>
      <c r="C150" s="70" t="s">
        <v>10</v>
      </c>
      <c r="D150" s="6" t="s">
        <v>4</v>
      </c>
      <c r="E150" s="7">
        <f>E152+E153+E154+E155</f>
        <v>70000</v>
      </c>
      <c r="F150" s="7">
        <f aca="true" t="shared" si="31" ref="F150:L150">F152+F153+F154+F155</f>
        <v>70000</v>
      </c>
      <c r="G150" s="7">
        <f t="shared" si="31"/>
        <v>0</v>
      </c>
      <c r="H150" s="7">
        <f t="shared" si="31"/>
        <v>0</v>
      </c>
      <c r="I150" s="7">
        <f t="shared" si="31"/>
        <v>0</v>
      </c>
      <c r="J150" s="7">
        <f t="shared" si="31"/>
        <v>0</v>
      </c>
      <c r="K150" s="7">
        <f t="shared" si="31"/>
        <v>0</v>
      </c>
      <c r="L150" s="7">
        <f t="shared" si="31"/>
        <v>0</v>
      </c>
      <c r="M150" s="91"/>
      <c r="N150" s="77"/>
      <c r="O150" s="77"/>
      <c r="P150" s="77"/>
      <c r="Q150" s="77"/>
      <c r="R150" s="77"/>
      <c r="S150" s="77"/>
      <c r="T150" s="77"/>
      <c r="U150" s="140"/>
    </row>
    <row r="151" spans="1:21" ht="16.5" customHeight="1">
      <c r="A151" s="89"/>
      <c r="B151" s="90"/>
      <c r="C151" s="91"/>
      <c r="D151" s="73" t="s">
        <v>31</v>
      </c>
      <c r="E151" s="74"/>
      <c r="F151" s="74"/>
      <c r="G151" s="74"/>
      <c r="H151" s="74"/>
      <c r="I151" s="74"/>
      <c r="J151" s="74"/>
      <c r="K151" s="74"/>
      <c r="L151" s="75"/>
      <c r="M151" s="91"/>
      <c r="N151" s="77"/>
      <c r="O151" s="77"/>
      <c r="P151" s="77"/>
      <c r="Q151" s="77"/>
      <c r="R151" s="77"/>
      <c r="S151" s="77"/>
      <c r="T151" s="77"/>
      <c r="U151" s="140"/>
    </row>
    <row r="152" spans="1:21" ht="12.75" customHeight="1">
      <c r="A152" s="89"/>
      <c r="B152" s="90"/>
      <c r="C152" s="91"/>
      <c r="D152" s="6" t="s">
        <v>2</v>
      </c>
      <c r="E152" s="7">
        <f>F152+G152+H152+I152+J152+K152+L152</f>
        <v>70000</v>
      </c>
      <c r="F152" s="7">
        <v>70000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91"/>
      <c r="N152" s="77"/>
      <c r="O152" s="77"/>
      <c r="P152" s="77"/>
      <c r="Q152" s="77"/>
      <c r="R152" s="77"/>
      <c r="S152" s="77"/>
      <c r="T152" s="77"/>
      <c r="U152" s="140"/>
    </row>
    <row r="153" spans="1:21" ht="12.75" customHeight="1">
      <c r="A153" s="89"/>
      <c r="B153" s="90"/>
      <c r="C153" s="91"/>
      <c r="D153" s="6" t="s">
        <v>0</v>
      </c>
      <c r="E153" s="7">
        <f>F153+G153+H153+I153+J153+K153+L153</f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91"/>
      <c r="N153" s="77"/>
      <c r="O153" s="77"/>
      <c r="P153" s="77"/>
      <c r="Q153" s="77"/>
      <c r="R153" s="77"/>
      <c r="S153" s="77"/>
      <c r="T153" s="77"/>
      <c r="U153" s="140"/>
    </row>
    <row r="154" spans="1:21" ht="12.75" customHeight="1">
      <c r="A154" s="89"/>
      <c r="B154" s="90"/>
      <c r="C154" s="91"/>
      <c r="D154" s="6" t="s">
        <v>1</v>
      </c>
      <c r="E154" s="7">
        <f>F154+G154+H154+I154+J154+K154+L154</f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91"/>
      <c r="N154" s="77"/>
      <c r="O154" s="77"/>
      <c r="P154" s="77"/>
      <c r="Q154" s="77"/>
      <c r="R154" s="77"/>
      <c r="S154" s="77"/>
      <c r="T154" s="77"/>
      <c r="U154" s="140"/>
    </row>
    <row r="155" spans="1:21" ht="12.75" customHeight="1">
      <c r="A155" s="89"/>
      <c r="B155" s="90"/>
      <c r="C155" s="92"/>
      <c r="D155" s="6" t="s">
        <v>3</v>
      </c>
      <c r="E155" s="7">
        <f>F155+G155+H155+I155+J155+K155+L155</f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91"/>
      <c r="N155" s="77"/>
      <c r="O155" s="77"/>
      <c r="P155" s="77"/>
      <c r="Q155" s="77"/>
      <c r="R155" s="77"/>
      <c r="S155" s="77"/>
      <c r="T155" s="77"/>
      <c r="U155" s="140"/>
    </row>
    <row r="156" spans="1:21" ht="12.75" customHeight="1">
      <c r="A156" s="100" t="s">
        <v>90</v>
      </c>
      <c r="B156" s="123" t="s">
        <v>95</v>
      </c>
      <c r="C156" s="70" t="s">
        <v>23</v>
      </c>
      <c r="D156" s="6" t="s">
        <v>4</v>
      </c>
      <c r="E156" s="7">
        <f>E158+E159+E160+E161</f>
        <v>7997376.489999999</v>
      </c>
      <c r="F156" s="7">
        <f aca="true" t="shared" si="32" ref="F156:L156">F158+F159+F160+F161</f>
        <v>0</v>
      </c>
      <c r="G156" s="7">
        <f t="shared" si="32"/>
        <v>7997376.489999999</v>
      </c>
      <c r="H156" s="7">
        <f t="shared" si="32"/>
        <v>0</v>
      </c>
      <c r="I156" s="7">
        <f t="shared" si="32"/>
        <v>0</v>
      </c>
      <c r="J156" s="7">
        <f t="shared" si="32"/>
        <v>0</v>
      </c>
      <c r="K156" s="7">
        <f t="shared" si="32"/>
        <v>0</v>
      </c>
      <c r="L156" s="7">
        <f t="shared" si="32"/>
        <v>0</v>
      </c>
      <c r="M156" s="71"/>
      <c r="N156" s="138"/>
      <c r="O156" s="138"/>
      <c r="P156" s="138"/>
      <c r="Q156" s="138"/>
      <c r="R156" s="138"/>
      <c r="S156" s="138"/>
      <c r="T156" s="138"/>
      <c r="U156" s="71"/>
    </row>
    <row r="157" spans="1:21" ht="12.75" customHeight="1">
      <c r="A157" s="71"/>
      <c r="B157" s="98"/>
      <c r="C157" s="91"/>
      <c r="D157" s="73" t="s">
        <v>31</v>
      </c>
      <c r="E157" s="74"/>
      <c r="F157" s="74"/>
      <c r="G157" s="74"/>
      <c r="H157" s="74"/>
      <c r="I157" s="74"/>
      <c r="J157" s="74"/>
      <c r="K157" s="74"/>
      <c r="L157" s="75"/>
      <c r="M157" s="71"/>
      <c r="N157" s="138"/>
      <c r="O157" s="138"/>
      <c r="P157" s="138"/>
      <c r="Q157" s="138"/>
      <c r="R157" s="138"/>
      <c r="S157" s="138"/>
      <c r="T157" s="138"/>
      <c r="U157" s="71"/>
    </row>
    <row r="158" spans="1:21" ht="12.75" customHeight="1">
      <c r="A158" s="71"/>
      <c r="B158" s="98"/>
      <c r="C158" s="91"/>
      <c r="D158" s="6" t="s">
        <v>2</v>
      </c>
      <c r="E158" s="7">
        <f>F158+G158+H158+I158+J158+K158+L158</f>
        <v>6884976.489999999</v>
      </c>
      <c r="F158" s="7">
        <v>0</v>
      </c>
      <c r="G158" s="7">
        <f>6282751.06+1744707.68-1142482.25</f>
        <v>6884976.489999999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1"/>
      <c r="N158" s="138"/>
      <c r="O158" s="138"/>
      <c r="P158" s="138"/>
      <c r="Q158" s="138"/>
      <c r="R158" s="138"/>
      <c r="S158" s="138"/>
      <c r="T158" s="138"/>
      <c r="U158" s="71"/>
    </row>
    <row r="159" spans="1:21" ht="12.75" customHeight="1">
      <c r="A159" s="71"/>
      <c r="B159" s="98"/>
      <c r="C159" s="91"/>
      <c r="D159" s="6" t="s">
        <v>0</v>
      </c>
      <c r="E159" s="7">
        <f>F159+G159+H159+I159+J159+K159+L159</f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1"/>
      <c r="N159" s="138"/>
      <c r="O159" s="138"/>
      <c r="P159" s="138"/>
      <c r="Q159" s="138"/>
      <c r="R159" s="138"/>
      <c r="S159" s="138"/>
      <c r="T159" s="138"/>
      <c r="U159" s="71"/>
    </row>
    <row r="160" spans="1:21" ht="12.75" customHeight="1">
      <c r="A160" s="71"/>
      <c r="B160" s="98"/>
      <c r="C160" s="91"/>
      <c r="D160" s="6" t="s">
        <v>1</v>
      </c>
      <c r="E160" s="7">
        <f>F160+G160+H160+I160+J160+K160+L160</f>
        <v>1112400</v>
      </c>
      <c r="F160" s="7">
        <v>0</v>
      </c>
      <c r="G160" s="7">
        <v>1112400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1"/>
      <c r="N160" s="138"/>
      <c r="O160" s="138"/>
      <c r="P160" s="138"/>
      <c r="Q160" s="138"/>
      <c r="R160" s="138"/>
      <c r="S160" s="138"/>
      <c r="T160" s="138"/>
      <c r="U160" s="71"/>
    </row>
    <row r="161" spans="1:21" ht="12.75" customHeight="1">
      <c r="A161" s="72"/>
      <c r="B161" s="99"/>
      <c r="C161" s="92"/>
      <c r="D161" s="6" t="s">
        <v>3</v>
      </c>
      <c r="E161" s="7">
        <f>F161+G161+H161+I161+J161+K161+L161</f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1"/>
      <c r="N161" s="138"/>
      <c r="O161" s="138"/>
      <c r="P161" s="138"/>
      <c r="Q161" s="138"/>
      <c r="R161" s="138"/>
      <c r="S161" s="138"/>
      <c r="T161" s="138"/>
      <c r="U161" s="71"/>
    </row>
    <row r="162" spans="1:21" ht="12.75" customHeight="1">
      <c r="A162" s="96" t="s">
        <v>91</v>
      </c>
      <c r="B162" s="97" t="s">
        <v>92</v>
      </c>
      <c r="C162" s="70" t="s">
        <v>23</v>
      </c>
      <c r="D162" s="6" t="s">
        <v>4</v>
      </c>
      <c r="E162" s="7">
        <f>E164+E165+E166+E167</f>
        <v>0</v>
      </c>
      <c r="F162" s="7">
        <f aca="true" t="shared" si="33" ref="F162:L162">F164+F165+F166+F167</f>
        <v>0</v>
      </c>
      <c r="G162" s="7">
        <f t="shared" si="33"/>
        <v>0</v>
      </c>
      <c r="H162" s="7">
        <f t="shared" si="33"/>
        <v>0</v>
      </c>
      <c r="I162" s="7">
        <f t="shared" si="33"/>
        <v>0</v>
      </c>
      <c r="J162" s="7">
        <f t="shared" si="33"/>
        <v>0</v>
      </c>
      <c r="K162" s="7">
        <f t="shared" si="33"/>
        <v>0</v>
      </c>
      <c r="L162" s="7">
        <f t="shared" si="33"/>
        <v>0</v>
      </c>
      <c r="M162" s="71"/>
      <c r="N162" s="138"/>
      <c r="O162" s="138"/>
      <c r="P162" s="138"/>
      <c r="Q162" s="138"/>
      <c r="R162" s="138"/>
      <c r="S162" s="138"/>
      <c r="T162" s="138"/>
      <c r="U162" s="71"/>
    </row>
    <row r="163" spans="1:21" ht="12.75" customHeight="1">
      <c r="A163" s="71"/>
      <c r="B163" s="98"/>
      <c r="C163" s="71"/>
      <c r="D163" s="73" t="s">
        <v>31</v>
      </c>
      <c r="E163" s="74"/>
      <c r="F163" s="74"/>
      <c r="G163" s="74"/>
      <c r="H163" s="74"/>
      <c r="I163" s="74"/>
      <c r="J163" s="74"/>
      <c r="K163" s="74"/>
      <c r="L163" s="75"/>
      <c r="M163" s="71"/>
      <c r="N163" s="138"/>
      <c r="O163" s="138"/>
      <c r="P163" s="138"/>
      <c r="Q163" s="138"/>
      <c r="R163" s="138"/>
      <c r="S163" s="138"/>
      <c r="T163" s="138"/>
      <c r="U163" s="71"/>
    </row>
    <row r="164" spans="1:21" ht="12.75" customHeight="1">
      <c r="A164" s="71"/>
      <c r="B164" s="98"/>
      <c r="C164" s="71"/>
      <c r="D164" s="6" t="s">
        <v>2</v>
      </c>
      <c r="E164" s="7">
        <f>F164+G164+H164+I164+J164+K164+L164</f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1"/>
      <c r="N164" s="138"/>
      <c r="O164" s="138"/>
      <c r="P164" s="138"/>
      <c r="Q164" s="138"/>
      <c r="R164" s="138"/>
      <c r="S164" s="138"/>
      <c r="T164" s="138"/>
      <c r="U164" s="71"/>
    </row>
    <row r="165" spans="1:21" ht="12.75" customHeight="1">
      <c r="A165" s="71"/>
      <c r="B165" s="98"/>
      <c r="C165" s="71"/>
      <c r="D165" s="6" t="s">
        <v>0</v>
      </c>
      <c r="E165" s="7">
        <f>F165+G165+H165+I165+J165+K165+L165</f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1"/>
      <c r="N165" s="138"/>
      <c r="O165" s="138"/>
      <c r="P165" s="138"/>
      <c r="Q165" s="138"/>
      <c r="R165" s="138"/>
      <c r="S165" s="138"/>
      <c r="T165" s="138"/>
      <c r="U165" s="71"/>
    </row>
    <row r="166" spans="1:21" ht="12.75" customHeight="1">
      <c r="A166" s="71"/>
      <c r="B166" s="98"/>
      <c r="C166" s="71"/>
      <c r="D166" s="6" t="s">
        <v>1</v>
      </c>
      <c r="E166" s="7">
        <f>F166+G166+H166+I166+J166+K166+L166</f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1"/>
      <c r="N166" s="138"/>
      <c r="O166" s="138"/>
      <c r="P166" s="138"/>
      <c r="Q166" s="138"/>
      <c r="R166" s="138"/>
      <c r="S166" s="138"/>
      <c r="T166" s="138"/>
      <c r="U166" s="71"/>
    </row>
    <row r="167" spans="1:21" ht="12.75" customHeight="1">
      <c r="A167" s="72"/>
      <c r="B167" s="99"/>
      <c r="C167" s="72"/>
      <c r="D167" s="6" t="s">
        <v>3</v>
      </c>
      <c r="E167" s="7">
        <f>F167+G167+H167+I167+J167+K167+L167</f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1"/>
      <c r="N167" s="138"/>
      <c r="O167" s="138"/>
      <c r="P167" s="138"/>
      <c r="Q167" s="138"/>
      <c r="R167" s="138"/>
      <c r="S167" s="138"/>
      <c r="T167" s="138"/>
      <c r="U167" s="71"/>
    </row>
    <row r="168" spans="1:21" ht="12.75" customHeight="1">
      <c r="A168" s="96" t="s">
        <v>96</v>
      </c>
      <c r="B168" s="97" t="s">
        <v>97</v>
      </c>
      <c r="C168" s="96" t="s">
        <v>23</v>
      </c>
      <c r="D168" s="6" t="s">
        <v>4</v>
      </c>
      <c r="E168" s="7">
        <f>E170+E171+E172+E173</f>
        <v>99508.06</v>
      </c>
      <c r="F168" s="7">
        <f aca="true" t="shared" si="34" ref="F168:L168">F170+F171+F172+F173</f>
        <v>0</v>
      </c>
      <c r="G168" s="7">
        <f t="shared" si="34"/>
        <v>99508.06</v>
      </c>
      <c r="H168" s="7">
        <f t="shared" si="34"/>
        <v>0</v>
      </c>
      <c r="I168" s="7">
        <f t="shared" si="34"/>
        <v>0</v>
      </c>
      <c r="J168" s="7">
        <f t="shared" si="34"/>
        <v>0</v>
      </c>
      <c r="K168" s="7">
        <f t="shared" si="34"/>
        <v>0</v>
      </c>
      <c r="L168" s="7">
        <f t="shared" si="34"/>
        <v>0</v>
      </c>
      <c r="M168" s="71"/>
      <c r="N168" s="138"/>
      <c r="O168" s="138"/>
      <c r="P168" s="138"/>
      <c r="Q168" s="138"/>
      <c r="R168" s="138"/>
      <c r="S168" s="138"/>
      <c r="T168" s="138"/>
      <c r="U168" s="71"/>
    </row>
    <row r="169" spans="1:21" ht="12.75" customHeight="1">
      <c r="A169" s="71"/>
      <c r="B169" s="98"/>
      <c r="C169" s="71"/>
      <c r="D169" s="73" t="s">
        <v>31</v>
      </c>
      <c r="E169" s="74"/>
      <c r="F169" s="74"/>
      <c r="G169" s="74"/>
      <c r="H169" s="74"/>
      <c r="I169" s="74"/>
      <c r="J169" s="74"/>
      <c r="K169" s="74"/>
      <c r="L169" s="75"/>
      <c r="M169" s="71"/>
      <c r="N169" s="138"/>
      <c r="O169" s="138"/>
      <c r="P169" s="138"/>
      <c r="Q169" s="138"/>
      <c r="R169" s="138"/>
      <c r="S169" s="138"/>
      <c r="T169" s="138"/>
      <c r="U169" s="71"/>
    </row>
    <row r="170" spans="1:21" ht="12.75" customHeight="1">
      <c r="A170" s="71"/>
      <c r="B170" s="98"/>
      <c r="C170" s="71"/>
      <c r="D170" s="6" t="s">
        <v>2</v>
      </c>
      <c r="E170" s="7">
        <f>F170+G170+H170+I170+J170+K170+L170</f>
        <v>99508.06</v>
      </c>
      <c r="F170" s="7">
        <v>0</v>
      </c>
      <c r="G170" s="7">
        <v>99508.06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1"/>
      <c r="N170" s="138"/>
      <c r="O170" s="138"/>
      <c r="P170" s="138"/>
      <c r="Q170" s="138"/>
      <c r="R170" s="138"/>
      <c r="S170" s="138"/>
      <c r="T170" s="138"/>
      <c r="U170" s="71"/>
    </row>
    <row r="171" spans="1:21" ht="12.75" customHeight="1">
      <c r="A171" s="71"/>
      <c r="B171" s="98"/>
      <c r="C171" s="71"/>
      <c r="D171" s="6" t="s">
        <v>0</v>
      </c>
      <c r="E171" s="7">
        <f>F171+G171+H171+I171+J171+K171+L171</f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1"/>
      <c r="N171" s="138"/>
      <c r="O171" s="138"/>
      <c r="P171" s="138"/>
      <c r="Q171" s="138"/>
      <c r="R171" s="138"/>
      <c r="S171" s="138"/>
      <c r="T171" s="138"/>
      <c r="U171" s="71"/>
    </row>
    <row r="172" spans="1:21" ht="12.75" customHeight="1">
      <c r="A172" s="71"/>
      <c r="B172" s="98"/>
      <c r="C172" s="71"/>
      <c r="D172" s="6" t="s">
        <v>1</v>
      </c>
      <c r="E172" s="7">
        <f>F172+G172+H172+I172+J172+K172+L172</f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1"/>
      <c r="N172" s="138"/>
      <c r="O172" s="138"/>
      <c r="P172" s="138"/>
      <c r="Q172" s="138"/>
      <c r="R172" s="138"/>
      <c r="S172" s="138"/>
      <c r="T172" s="138"/>
      <c r="U172" s="71"/>
    </row>
    <row r="173" spans="1:21" ht="12.75" customHeight="1">
      <c r="A173" s="72"/>
      <c r="B173" s="99"/>
      <c r="C173" s="72"/>
      <c r="D173" s="6" t="s">
        <v>3</v>
      </c>
      <c r="E173" s="7">
        <f>F173+G173+H173+I173+J173+K173+L173</f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1"/>
      <c r="N173" s="138"/>
      <c r="O173" s="138"/>
      <c r="P173" s="138"/>
      <c r="Q173" s="138"/>
      <c r="R173" s="138"/>
      <c r="S173" s="138"/>
      <c r="T173" s="138"/>
      <c r="U173" s="71"/>
    </row>
    <row r="174" spans="1:21" ht="12.75" customHeight="1">
      <c r="A174" s="96" t="s">
        <v>98</v>
      </c>
      <c r="B174" s="97" t="s">
        <v>99</v>
      </c>
      <c r="C174" s="96" t="s">
        <v>23</v>
      </c>
      <c r="D174" s="6" t="s">
        <v>4</v>
      </c>
      <c r="E174" s="7">
        <f>E176+E177+E178+E179</f>
        <v>150000</v>
      </c>
      <c r="F174" s="7">
        <f aca="true" t="shared" si="35" ref="F174:L174">F176+F177+F178+F179</f>
        <v>0</v>
      </c>
      <c r="G174" s="7">
        <f t="shared" si="35"/>
        <v>150000</v>
      </c>
      <c r="H174" s="7">
        <f t="shared" si="35"/>
        <v>0</v>
      </c>
      <c r="I174" s="7">
        <f t="shared" si="35"/>
        <v>0</v>
      </c>
      <c r="J174" s="7">
        <f t="shared" si="35"/>
        <v>0</v>
      </c>
      <c r="K174" s="7">
        <f t="shared" si="35"/>
        <v>0</v>
      </c>
      <c r="L174" s="7">
        <f t="shared" si="35"/>
        <v>0</v>
      </c>
      <c r="M174" s="71"/>
      <c r="N174" s="138"/>
      <c r="O174" s="138"/>
      <c r="P174" s="138"/>
      <c r="Q174" s="138"/>
      <c r="R174" s="138"/>
      <c r="S174" s="138"/>
      <c r="T174" s="138"/>
      <c r="U174" s="71"/>
    </row>
    <row r="175" spans="1:21" ht="12.75" customHeight="1">
      <c r="A175" s="71"/>
      <c r="B175" s="98"/>
      <c r="C175" s="71"/>
      <c r="D175" s="73" t="s">
        <v>31</v>
      </c>
      <c r="E175" s="74"/>
      <c r="F175" s="74"/>
      <c r="G175" s="74"/>
      <c r="H175" s="74"/>
      <c r="I175" s="74"/>
      <c r="J175" s="74"/>
      <c r="K175" s="74"/>
      <c r="L175" s="75"/>
      <c r="M175" s="71"/>
      <c r="N175" s="138"/>
      <c r="O175" s="138"/>
      <c r="P175" s="138"/>
      <c r="Q175" s="138"/>
      <c r="R175" s="138"/>
      <c r="S175" s="138"/>
      <c r="T175" s="138"/>
      <c r="U175" s="71"/>
    </row>
    <row r="176" spans="1:21" ht="12.75" customHeight="1">
      <c r="A176" s="71"/>
      <c r="B176" s="98"/>
      <c r="C176" s="71"/>
      <c r="D176" s="6" t="s">
        <v>2</v>
      </c>
      <c r="E176" s="7">
        <f>F176+G176+H176+I176+J176+K176+L176</f>
        <v>150000</v>
      </c>
      <c r="F176" s="7">
        <v>0</v>
      </c>
      <c r="G176" s="7">
        <v>150000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1"/>
      <c r="N176" s="138"/>
      <c r="O176" s="138"/>
      <c r="P176" s="138"/>
      <c r="Q176" s="138"/>
      <c r="R176" s="138"/>
      <c r="S176" s="138"/>
      <c r="T176" s="138"/>
      <c r="U176" s="71"/>
    </row>
    <row r="177" spans="1:21" ht="12.75" customHeight="1">
      <c r="A177" s="71"/>
      <c r="B177" s="98"/>
      <c r="C177" s="71"/>
      <c r="D177" s="6" t="s">
        <v>0</v>
      </c>
      <c r="E177" s="7">
        <f>F177+G177+H177+I177+J177+K177+L177</f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1"/>
      <c r="N177" s="138"/>
      <c r="O177" s="138"/>
      <c r="P177" s="138"/>
      <c r="Q177" s="138"/>
      <c r="R177" s="138"/>
      <c r="S177" s="138"/>
      <c r="T177" s="138"/>
      <c r="U177" s="71"/>
    </row>
    <row r="178" spans="1:21" ht="12.75" customHeight="1">
      <c r="A178" s="71"/>
      <c r="B178" s="98"/>
      <c r="C178" s="71"/>
      <c r="D178" s="6" t="s">
        <v>1</v>
      </c>
      <c r="E178" s="7">
        <f>F178+G178+H178+I178+J178+K178+L178</f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1"/>
      <c r="N178" s="138"/>
      <c r="O178" s="138"/>
      <c r="P178" s="138"/>
      <c r="Q178" s="138"/>
      <c r="R178" s="138"/>
      <c r="S178" s="138"/>
      <c r="T178" s="138"/>
      <c r="U178" s="71"/>
    </row>
    <row r="179" spans="1:21" ht="12.75" customHeight="1">
      <c r="A179" s="72"/>
      <c r="B179" s="99"/>
      <c r="C179" s="72"/>
      <c r="D179" s="6" t="s">
        <v>3</v>
      </c>
      <c r="E179" s="7">
        <f>F179+G179+H179+I179+J179+K179+L179</f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1"/>
      <c r="N179" s="138"/>
      <c r="O179" s="138"/>
      <c r="P179" s="138"/>
      <c r="Q179" s="138"/>
      <c r="R179" s="138"/>
      <c r="S179" s="138"/>
      <c r="T179" s="138"/>
      <c r="U179" s="71"/>
    </row>
    <row r="180" spans="1:21" ht="12.75" customHeight="1">
      <c r="A180" s="96" t="s">
        <v>100</v>
      </c>
      <c r="B180" s="97" t="s">
        <v>101</v>
      </c>
      <c r="C180" s="96" t="s">
        <v>23</v>
      </c>
      <c r="D180" s="6" t="s">
        <v>4</v>
      </c>
      <c r="E180" s="7">
        <f>E182+E183+E184+E185</f>
        <v>399500</v>
      </c>
      <c r="F180" s="7">
        <f aca="true" t="shared" si="36" ref="F180:L180">F182+F183+F184+F185</f>
        <v>0</v>
      </c>
      <c r="G180" s="7">
        <f t="shared" si="36"/>
        <v>399500</v>
      </c>
      <c r="H180" s="7">
        <f t="shared" si="36"/>
        <v>0</v>
      </c>
      <c r="I180" s="7">
        <f t="shared" si="36"/>
        <v>0</v>
      </c>
      <c r="J180" s="7">
        <f t="shared" si="36"/>
        <v>0</v>
      </c>
      <c r="K180" s="7">
        <f t="shared" si="36"/>
        <v>0</v>
      </c>
      <c r="L180" s="7">
        <f t="shared" si="36"/>
        <v>0</v>
      </c>
      <c r="M180" s="71"/>
      <c r="N180" s="138"/>
      <c r="O180" s="138"/>
      <c r="P180" s="138"/>
      <c r="Q180" s="138"/>
      <c r="R180" s="138"/>
      <c r="S180" s="138"/>
      <c r="T180" s="138"/>
      <c r="U180" s="71"/>
    </row>
    <row r="181" spans="1:21" ht="12.75" customHeight="1">
      <c r="A181" s="71"/>
      <c r="B181" s="98"/>
      <c r="C181" s="71"/>
      <c r="D181" s="73" t="s">
        <v>31</v>
      </c>
      <c r="E181" s="74"/>
      <c r="F181" s="74"/>
      <c r="G181" s="74"/>
      <c r="H181" s="74"/>
      <c r="I181" s="74"/>
      <c r="J181" s="74"/>
      <c r="K181" s="74"/>
      <c r="L181" s="75"/>
      <c r="M181" s="71"/>
      <c r="N181" s="138"/>
      <c r="O181" s="138"/>
      <c r="P181" s="138"/>
      <c r="Q181" s="138"/>
      <c r="R181" s="138"/>
      <c r="S181" s="138"/>
      <c r="T181" s="138"/>
      <c r="U181" s="71"/>
    </row>
    <row r="182" spans="1:21" ht="12.75" customHeight="1">
      <c r="A182" s="71"/>
      <c r="B182" s="98"/>
      <c r="C182" s="71"/>
      <c r="D182" s="6" t="s">
        <v>2</v>
      </c>
      <c r="E182" s="7">
        <f>F182+G182+H182+I182+J182+K182+L182</f>
        <v>399500</v>
      </c>
      <c r="F182" s="7">
        <v>0</v>
      </c>
      <c r="G182" s="7">
        <v>399500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1"/>
      <c r="N182" s="138"/>
      <c r="O182" s="138"/>
      <c r="P182" s="138"/>
      <c r="Q182" s="138"/>
      <c r="R182" s="138"/>
      <c r="S182" s="138"/>
      <c r="T182" s="138"/>
      <c r="U182" s="71"/>
    </row>
    <row r="183" spans="1:21" ht="12.75" customHeight="1">
      <c r="A183" s="71"/>
      <c r="B183" s="98"/>
      <c r="C183" s="71"/>
      <c r="D183" s="6" t="s">
        <v>0</v>
      </c>
      <c r="E183" s="7">
        <f>F183+G183+H183+I183+J183+K183+L183</f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1"/>
      <c r="N183" s="138"/>
      <c r="O183" s="138"/>
      <c r="P183" s="138"/>
      <c r="Q183" s="138"/>
      <c r="R183" s="138"/>
      <c r="S183" s="138"/>
      <c r="T183" s="138"/>
      <c r="U183" s="71"/>
    </row>
    <row r="184" spans="1:21" ht="12.75" customHeight="1">
      <c r="A184" s="71"/>
      <c r="B184" s="98"/>
      <c r="C184" s="71"/>
      <c r="D184" s="6" t="s">
        <v>1</v>
      </c>
      <c r="E184" s="7">
        <f>F184+G184+H184+I184+J184+K184+L184</f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1"/>
      <c r="N184" s="138"/>
      <c r="O184" s="138"/>
      <c r="P184" s="138"/>
      <c r="Q184" s="138"/>
      <c r="R184" s="138"/>
      <c r="S184" s="138"/>
      <c r="T184" s="138"/>
      <c r="U184" s="71"/>
    </row>
    <row r="185" spans="1:21" ht="12.75" customHeight="1">
      <c r="A185" s="72"/>
      <c r="B185" s="99"/>
      <c r="C185" s="72"/>
      <c r="D185" s="6" t="s">
        <v>3</v>
      </c>
      <c r="E185" s="7">
        <f>F185+G185+H185+I185+J185+K185+L185</f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2"/>
      <c r="N185" s="139"/>
      <c r="O185" s="139"/>
      <c r="P185" s="139"/>
      <c r="Q185" s="139"/>
      <c r="R185" s="139"/>
      <c r="S185" s="139"/>
      <c r="T185" s="139"/>
      <c r="U185" s="72"/>
    </row>
    <row r="186" spans="1:21" ht="12.75" customHeight="1">
      <c r="A186" s="89"/>
      <c r="B186" s="93" t="s">
        <v>64</v>
      </c>
      <c r="C186" s="70"/>
      <c r="D186" s="6" t="s">
        <v>4</v>
      </c>
      <c r="E186" s="7">
        <f>E188+E189+E190+E191</f>
        <v>11991657.549999999</v>
      </c>
      <c r="F186" s="7">
        <f aca="true" t="shared" si="37" ref="F186:L186">F188+F189+F190+F191</f>
        <v>3345273</v>
      </c>
      <c r="G186" s="7">
        <f t="shared" si="37"/>
        <v>8646384.549999999</v>
      </c>
      <c r="H186" s="7">
        <f t="shared" si="37"/>
        <v>0</v>
      </c>
      <c r="I186" s="7">
        <f t="shared" si="37"/>
        <v>0</v>
      </c>
      <c r="J186" s="7">
        <f t="shared" si="37"/>
        <v>0</v>
      </c>
      <c r="K186" s="7">
        <f t="shared" si="37"/>
        <v>0</v>
      </c>
      <c r="L186" s="7">
        <f t="shared" si="37"/>
        <v>0</v>
      </c>
      <c r="M186" s="131"/>
      <c r="N186" s="82"/>
      <c r="O186" s="82"/>
      <c r="P186" s="82"/>
      <c r="Q186" s="82"/>
      <c r="R186" s="82"/>
      <c r="S186" s="82"/>
      <c r="T186" s="82"/>
      <c r="U186" s="101"/>
    </row>
    <row r="187" spans="1:21" ht="16.5" customHeight="1">
      <c r="A187" s="89"/>
      <c r="B187" s="94"/>
      <c r="C187" s="91"/>
      <c r="D187" s="73" t="s">
        <v>31</v>
      </c>
      <c r="E187" s="74"/>
      <c r="F187" s="74"/>
      <c r="G187" s="74"/>
      <c r="H187" s="74"/>
      <c r="I187" s="74"/>
      <c r="J187" s="74"/>
      <c r="K187" s="74"/>
      <c r="L187" s="75"/>
      <c r="M187" s="132"/>
      <c r="N187" s="83"/>
      <c r="O187" s="83"/>
      <c r="P187" s="83"/>
      <c r="Q187" s="83"/>
      <c r="R187" s="83"/>
      <c r="S187" s="83"/>
      <c r="T187" s="83"/>
      <c r="U187" s="102"/>
    </row>
    <row r="188" spans="1:21" ht="12.75" customHeight="1">
      <c r="A188" s="89"/>
      <c r="B188" s="94"/>
      <c r="C188" s="91"/>
      <c r="D188" s="6" t="s">
        <v>2</v>
      </c>
      <c r="E188" s="7">
        <f>F188+G188+H188+I188+J188+K188+L188</f>
        <v>10879257.549999999</v>
      </c>
      <c r="F188" s="7">
        <f>F134+F140+F146+F152</f>
        <v>3345273</v>
      </c>
      <c r="G188" s="7">
        <f>G158+G170+G176+G182</f>
        <v>7533984.549999999</v>
      </c>
      <c r="H188" s="7">
        <f aca="true" t="shared" si="38" ref="H188:L191">H134+H140+H146+H152</f>
        <v>0</v>
      </c>
      <c r="I188" s="7">
        <f t="shared" si="38"/>
        <v>0</v>
      </c>
      <c r="J188" s="7">
        <f t="shared" si="38"/>
        <v>0</v>
      </c>
      <c r="K188" s="7">
        <f t="shared" si="38"/>
        <v>0</v>
      </c>
      <c r="L188" s="7">
        <f t="shared" si="38"/>
        <v>0</v>
      </c>
      <c r="M188" s="132"/>
      <c r="N188" s="83"/>
      <c r="O188" s="83"/>
      <c r="P188" s="83"/>
      <c r="Q188" s="83"/>
      <c r="R188" s="83"/>
      <c r="S188" s="83"/>
      <c r="T188" s="83"/>
      <c r="U188" s="102"/>
    </row>
    <row r="189" spans="1:21" ht="12.75" customHeight="1">
      <c r="A189" s="89"/>
      <c r="B189" s="94"/>
      <c r="C189" s="91"/>
      <c r="D189" s="6" t="s">
        <v>0</v>
      </c>
      <c r="E189" s="7">
        <f>F189+G189+H189+I189+J189+K189+L189</f>
        <v>0</v>
      </c>
      <c r="F189" s="7">
        <f>F135+F141+F147+F153</f>
        <v>0</v>
      </c>
      <c r="G189" s="7">
        <f>G135+G141+G147+G153</f>
        <v>0</v>
      </c>
      <c r="H189" s="7">
        <f t="shared" si="38"/>
        <v>0</v>
      </c>
      <c r="I189" s="7">
        <f t="shared" si="38"/>
        <v>0</v>
      </c>
      <c r="J189" s="7">
        <f t="shared" si="38"/>
        <v>0</v>
      </c>
      <c r="K189" s="7">
        <f t="shared" si="38"/>
        <v>0</v>
      </c>
      <c r="L189" s="7">
        <f t="shared" si="38"/>
        <v>0</v>
      </c>
      <c r="M189" s="132"/>
      <c r="N189" s="83"/>
      <c r="O189" s="83"/>
      <c r="P189" s="83"/>
      <c r="Q189" s="83"/>
      <c r="R189" s="83"/>
      <c r="S189" s="83"/>
      <c r="T189" s="83"/>
      <c r="U189" s="102"/>
    </row>
    <row r="190" spans="1:21" ht="12.75" customHeight="1">
      <c r="A190" s="89"/>
      <c r="B190" s="94"/>
      <c r="C190" s="91"/>
      <c r="D190" s="6" t="s">
        <v>1</v>
      </c>
      <c r="E190" s="7">
        <f>F190+G190+H190+I190+J190+K190+L190</f>
        <v>1112400</v>
      </c>
      <c r="F190" s="7">
        <f>F136+F142+F148+F154</f>
        <v>0</v>
      </c>
      <c r="G190" s="7">
        <f>G160</f>
        <v>1112400</v>
      </c>
      <c r="H190" s="7">
        <f t="shared" si="38"/>
        <v>0</v>
      </c>
      <c r="I190" s="7">
        <f t="shared" si="38"/>
        <v>0</v>
      </c>
      <c r="J190" s="7">
        <f t="shared" si="38"/>
        <v>0</v>
      </c>
      <c r="K190" s="7">
        <f t="shared" si="38"/>
        <v>0</v>
      </c>
      <c r="L190" s="7">
        <f t="shared" si="38"/>
        <v>0</v>
      </c>
      <c r="M190" s="132"/>
      <c r="N190" s="83"/>
      <c r="O190" s="83"/>
      <c r="P190" s="83"/>
      <c r="Q190" s="83"/>
      <c r="R190" s="83"/>
      <c r="S190" s="83"/>
      <c r="T190" s="83"/>
      <c r="U190" s="102"/>
    </row>
    <row r="191" spans="1:21" ht="12.75" customHeight="1">
      <c r="A191" s="89"/>
      <c r="B191" s="95"/>
      <c r="C191" s="92"/>
      <c r="D191" s="6" t="s">
        <v>3</v>
      </c>
      <c r="E191" s="7">
        <f>F191+G191+H191+I191+J191+K191+L191</f>
        <v>0</v>
      </c>
      <c r="F191" s="7">
        <f>F137+F143+F149+F155</f>
        <v>0</v>
      </c>
      <c r="G191" s="7">
        <f>G137+G143+G149+G155</f>
        <v>0</v>
      </c>
      <c r="H191" s="7">
        <f t="shared" si="38"/>
        <v>0</v>
      </c>
      <c r="I191" s="7">
        <f t="shared" si="38"/>
        <v>0</v>
      </c>
      <c r="J191" s="7">
        <f t="shared" si="38"/>
        <v>0</v>
      </c>
      <c r="K191" s="7">
        <f t="shared" si="38"/>
        <v>0</v>
      </c>
      <c r="L191" s="7">
        <f t="shared" si="38"/>
        <v>0</v>
      </c>
      <c r="M191" s="132"/>
      <c r="N191" s="84"/>
      <c r="O191" s="84"/>
      <c r="P191" s="84"/>
      <c r="Q191" s="84"/>
      <c r="R191" s="84"/>
      <c r="S191" s="84"/>
      <c r="T191" s="84"/>
      <c r="U191" s="102"/>
    </row>
    <row r="192" spans="1:21" ht="12.75">
      <c r="A192" s="5">
        <v>6</v>
      </c>
      <c r="B192" s="128" t="s">
        <v>52</v>
      </c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  <c r="U192" s="130"/>
    </row>
    <row r="193" spans="1:21" ht="13.5" customHeight="1">
      <c r="A193" s="89" t="s">
        <v>53</v>
      </c>
      <c r="B193" s="90" t="s">
        <v>85</v>
      </c>
      <c r="C193" s="70" t="s">
        <v>10</v>
      </c>
      <c r="D193" s="6" t="s">
        <v>4</v>
      </c>
      <c r="E193" s="7">
        <f>E195+E196+E197+E198</f>
        <v>518644</v>
      </c>
      <c r="F193" s="7">
        <f aca="true" t="shared" si="39" ref="F193:L193">F195+F196+F197+F198</f>
        <v>518644</v>
      </c>
      <c r="G193" s="7">
        <f t="shared" si="39"/>
        <v>0</v>
      </c>
      <c r="H193" s="7">
        <f t="shared" si="39"/>
        <v>0</v>
      </c>
      <c r="I193" s="7">
        <f t="shared" si="39"/>
        <v>0</v>
      </c>
      <c r="J193" s="7">
        <f t="shared" si="39"/>
        <v>0</v>
      </c>
      <c r="K193" s="7">
        <f t="shared" si="39"/>
        <v>0</v>
      </c>
      <c r="L193" s="7">
        <f t="shared" si="39"/>
        <v>0</v>
      </c>
      <c r="M193" s="125" t="s">
        <v>67</v>
      </c>
      <c r="N193" s="76">
        <v>100</v>
      </c>
      <c r="O193" s="76">
        <v>0</v>
      </c>
      <c r="P193" s="76">
        <v>0</v>
      </c>
      <c r="Q193" s="76">
        <v>0</v>
      </c>
      <c r="R193" s="76">
        <v>0</v>
      </c>
      <c r="S193" s="76">
        <v>0</v>
      </c>
      <c r="T193" s="76">
        <v>0</v>
      </c>
      <c r="U193" s="79" t="s">
        <v>34</v>
      </c>
    </row>
    <row r="194" spans="1:21" ht="16.5" customHeight="1">
      <c r="A194" s="89"/>
      <c r="B194" s="90"/>
      <c r="C194" s="91"/>
      <c r="D194" s="73" t="s">
        <v>31</v>
      </c>
      <c r="E194" s="74"/>
      <c r="F194" s="74"/>
      <c r="G194" s="74"/>
      <c r="H194" s="74"/>
      <c r="I194" s="74"/>
      <c r="J194" s="74"/>
      <c r="K194" s="74"/>
      <c r="L194" s="75"/>
      <c r="M194" s="126"/>
      <c r="N194" s="77"/>
      <c r="O194" s="77"/>
      <c r="P194" s="77"/>
      <c r="Q194" s="77"/>
      <c r="R194" s="77"/>
      <c r="S194" s="77"/>
      <c r="T194" s="77"/>
      <c r="U194" s="80"/>
    </row>
    <row r="195" spans="1:21" ht="12.75" customHeight="1">
      <c r="A195" s="89"/>
      <c r="B195" s="90"/>
      <c r="C195" s="91"/>
      <c r="D195" s="6" t="s">
        <v>2</v>
      </c>
      <c r="E195" s="7">
        <f>F195+G195+H195+I195+J195+K195+L195</f>
        <v>518644</v>
      </c>
      <c r="F195" s="7">
        <v>518644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126"/>
      <c r="N195" s="77"/>
      <c r="O195" s="77"/>
      <c r="P195" s="77"/>
      <c r="Q195" s="77"/>
      <c r="R195" s="77"/>
      <c r="S195" s="77"/>
      <c r="T195" s="77"/>
      <c r="U195" s="80"/>
    </row>
    <row r="196" spans="1:21" ht="12.75" customHeight="1">
      <c r="A196" s="89"/>
      <c r="B196" s="90"/>
      <c r="C196" s="91"/>
      <c r="D196" s="6" t="s">
        <v>0</v>
      </c>
      <c r="E196" s="7">
        <f>F196+G196+H196+I196+J196+K196+L196</f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126"/>
      <c r="N196" s="77"/>
      <c r="O196" s="77"/>
      <c r="P196" s="77"/>
      <c r="Q196" s="77"/>
      <c r="R196" s="77"/>
      <c r="S196" s="77"/>
      <c r="T196" s="77"/>
      <c r="U196" s="80"/>
    </row>
    <row r="197" spans="1:21" ht="12.75" customHeight="1">
      <c r="A197" s="89"/>
      <c r="B197" s="90"/>
      <c r="C197" s="91"/>
      <c r="D197" s="6" t="s">
        <v>1</v>
      </c>
      <c r="E197" s="7">
        <f>F197+G197+H197+I197+J197+K197+L197</f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126"/>
      <c r="N197" s="77"/>
      <c r="O197" s="77"/>
      <c r="P197" s="77"/>
      <c r="Q197" s="77"/>
      <c r="R197" s="77"/>
      <c r="S197" s="77"/>
      <c r="T197" s="77"/>
      <c r="U197" s="80"/>
    </row>
    <row r="198" spans="1:21" ht="12.75" customHeight="1">
      <c r="A198" s="89"/>
      <c r="B198" s="90"/>
      <c r="C198" s="92"/>
      <c r="D198" s="6" t="s">
        <v>3</v>
      </c>
      <c r="E198" s="7">
        <f>F198+G198+H198+I198+J198+K198+L198</f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127"/>
      <c r="N198" s="78"/>
      <c r="O198" s="78"/>
      <c r="P198" s="78"/>
      <c r="Q198" s="78"/>
      <c r="R198" s="78"/>
      <c r="S198" s="78"/>
      <c r="T198" s="78"/>
      <c r="U198" s="81"/>
    </row>
    <row r="199" spans="1:21" ht="12.75" customHeight="1">
      <c r="A199" s="89"/>
      <c r="B199" s="93" t="s">
        <v>65</v>
      </c>
      <c r="C199" s="70"/>
      <c r="D199" s="6" t="s">
        <v>4</v>
      </c>
      <c r="E199" s="7">
        <f>E201+E202+E203+E204</f>
        <v>518644</v>
      </c>
      <c r="F199" s="7">
        <f aca="true" t="shared" si="40" ref="F199:L199">F201+F202+F203+F204</f>
        <v>518644</v>
      </c>
      <c r="G199" s="7">
        <f t="shared" si="40"/>
        <v>0</v>
      </c>
      <c r="H199" s="7">
        <f t="shared" si="40"/>
        <v>0</v>
      </c>
      <c r="I199" s="7">
        <f t="shared" si="40"/>
        <v>0</v>
      </c>
      <c r="J199" s="7">
        <f t="shared" si="40"/>
        <v>0</v>
      </c>
      <c r="K199" s="7">
        <f t="shared" si="40"/>
        <v>0</v>
      </c>
      <c r="L199" s="7">
        <f t="shared" si="40"/>
        <v>0</v>
      </c>
      <c r="M199" s="131"/>
      <c r="N199" s="82"/>
      <c r="O199" s="82"/>
      <c r="P199" s="82"/>
      <c r="Q199" s="82"/>
      <c r="R199" s="82"/>
      <c r="S199" s="82"/>
      <c r="T199" s="82"/>
      <c r="U199" s="88"/>
    </row>
    <row r="200" spans="1:21" ht="16.5" customHeight="1">
      <c r="A200" s="89"/>
      <c r="B200" s="94"/>
      <c r="C200" s="91"/>
      <c r="D200" s="73" t="s">
        <v>31</v>
      </c>
      <c r="E200" s="74"/>
      <c r="F200" s="74"/>
      <c r="G200" s="74"/>
      <c r="H200" s="74"/>
      <c r="I200" s="74"/>
      <c r="J200" s="74"/>
      <c r="K200" s="74"/>
      <c r="L200" s="75"/>
      <c r="M200" s="132"/>
      <c r="N200" s="83"/>
      <c r="O200" s="83"/>
      <c r="P200" s="83"/>
      <c r="Q200" s="83"/>
      <c r="R200" s="83"/>
      <c r="S200" s="83"/>
      <c r="T200" s="83"/>
      <c r="U200" s="80"/>
    </row>
    <row r="201" spans="1:21" ht="12.75">
      <c r="A201" s="89"/>
      <c r="B201" s="94"/>
      <c r="C201" s="91"/>
      <c r="D201" s="6" t="s">
        <v>2</v>
      </c>
      <c r="E201" s="7">
        <f>F201+G201+H201+I201+J201+K201+L201</f>
        <v>518644</v>
      </c>
      <c r="F201" s="7">
        <f>F195</f>
        <v>518644</v>
      </c>
      <c r="G201" s="7">
        <f aca="true" t="shared" si="41" ref="G201:L201">G195</f>
        <v>0</v>
      </c>
      <c r="H201" s="7">
        <f t="shared" si="41"/>
        <v>0</v>
      </c>
      <c r="I201" s="7">
        <f t="shared" si="41"/>
        <v>0</v>
      </c>
      <c r="J201" s="7">
        <f t="shared" si="41"/>
        <v>0</v>
      </c>
      <c r="K201" s="7">
        <f t="shared" si="41"/>
        <v>0</v>
      </c>
      <c r="L201" s="7">
        <f t="shared" si="41"/>
        <v>0</v>
      </c>
      <c r="M201" s="132"/>
      <c r="N201" s="83"/>
      <c r="O201" s="83"/>
      <c r="P201" s="83"/>
      <c r="Q201" s="83"/>
      <c r="R201" s="83"/>
      <c r="S201" s="83"/>
      <c r="T201" s="83"/>
      <c r="U201" s="80"/>
    </row>
    <row r="202" spans="1:21" ht="12.75">
      <c r="A202" s="89"/>
      <c r="B202" s="94"/>
      <c r="C202" s="91"/>
      <c r="D202" s="6" t="s">
        <v>0</v>
      </c>
      <c r="E202" s="7">
        <f>F202+G202+H202+I202+J202+K202+L202</f>
        <v>0</v>
      </c>
      <c r="F202" s="7">
        <f>F196</f>
        <v>0</v>
      </c>
      <c r="G202" s="7">
        <f aca="true" t="shared" si="42" ref="G202:L202">G196</f>
        <v>0</v>
      </c>
      <c r="H202" s="7">
        <f t="shared" si="42"/>
        <v>0</v>
      </c>
      <c r="I202" s="7">
        <f t="shared" si="42"/>
        <v>0</v>
      </c>
      <c r="J202" s="7">
        <f t="shared" si="42"/>
        <v>0</v>
      </c>
      <c r="K202" s="7">
        <f t="shared" si="42"/>
        <v>0</v>
      </c>
      <c r="L202" s="7">
        <f t="shared" si="42"/>
        <v>0</v>
      </c>
      <c r="M202" s="132"/>
      <c r="N202" s="83"/>
      <c r="O202" s="83"/>
      <c r="P202" s="83"/>
      <c r="Q202" s="83"/>
      <c r="R202" s="83"/>
      <c r="S202" s="83"/>
      <c r="T202" s="83"/>
      <c r="U202" s="80"/>
    </row>
    <row r="203" spans="1:21" ht="12.75">
      <c r="A203" s="89"/>
      <c r="B203" s="94"/>
      <c r="C203" s="91"/>
      <c r="D203" s="6" t="s">
        <v>1</v>
      </c>
      <c r="E203" s="7">
        <f>F203+G203+H203+I203+J203+K203+L203</f>
        <v>0</v>
      </c>
      <c r="F203" s="7">
        <f aca="true" t="shared" si="43" ref="F203:L203">F197</f>
        <v>0</v>
      </c>
      <c r="G203" s="7">
        <f t="shared" si="43"/>
        <v>0</v>
      </c>
      <c r="H203" s="7">
        <f t="shared" si="43"/>
        <v>0</v>
      </c>
      <c r="I203" s="7">
        <f t="shared" si="43"/>
        <v>0</v>
      </c>
      <c r="J203" s="7">
        <f t="shared" si="43"/>
        <v>0</v>
      </c>
      <c r="K203" s="7">
        <f t="shared" si="43"/>
        <v>0</v>
      </c>
      <c r="L203" s="7">
        <f t="shared" si="43"/>
        <v>0</v>
      </c>
      <c r="M203" s="132"/>
      <c r="N203" s="83"/>
      <c r="O203" s="83"/>
      <c r="P203" s="83"/>
      <c r="Q203" s="83"/>
      <c r="R203" s="83"/>
      <c r="S203" s="83"/>
      <c r="T203" s="83"/>
      <c r="U203" s="80"/>
    </row>
    <row r="204" spans="1:21" ht="12.75">
      <c r="A204" s="89"/>
      <c r="B204" s="95"/>
      <c r="C204" s="92"/>
      <c r="D204" s="6" t="s">
        <v>3</v>
      </c>
      <c r="E204" s="7">
        <f>F204+G204+H204+I204+J204+K204+L204</f>
        <v>0</v>
      </c>
      <c r="F204" s="7">
        <f aca="true" t="shared" si="44" ref="F204:L204">F198</f>
        <v>0</v>
      </c>
      <c r="G204" s="7">
        <f t="shared" si="44"/>
        <v>0</v>
      </c>
      <c r="H204" s="7">
        <f t="shared" si="44"/>
        <v>0</v>
      </c>
      <c r="I204" s="7">
        <f t="shared" si="44"/>
        <v>0</v>
      </c>
      <c r="J204" s="7">
        <f t="shared" si="44"/>
        <v>0</v>
      </c>
      <c r="K204" s="7">
        <f t="shared" si="44"/>
        <v>0</v>
      </c>
      <c r="L204" s="7">
        <f t="shared" si="44"/>
        <v>0</v>
      </c>
      <c r="M204" s="132"/>
      <c r="N204" s="84"/>
      <c r="O204" s="84"/>
      <c r="P204" s="84"/>
      <c r="Q204" s="84"/>
      <c r="R204" s="84"/>
      <c r="S204" s="84"/>
      <c r="T204" s="84"/>
      <c r="U204" s="80"/>
    </row>
    <row r="205" spans="1:21" ht="12.75">
      <c r="A205" s="5">
        <v>7</v>
      </c>
      <c r="B205" s="85" t="s">
        <v>55</v>
      </c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7"/>
    </row>
    <row r="206" spans="1:21" ht="13.5" customHeight="1">
      <c r="A206" s="89" t="s">
        <v>54</v>
      </c>
      <c r="B206" s="90" t="s">
        <v>86</v>
      </c>
      <c r="C206" s="70" t="s">
        <v>10</v>
      </c>
      <c r="D206" s="6" t="s">
        <v>4</v>
      </c>
      <c r="E206" s="7">
        <f>E208+E209+E210+E211</f>
        <v>660451</v>
      </c>
      <c r="F206" s="7">
        <f aca="true" t="shared" si="45" ref="F206:L206">F208+F209+F210+F211</f>
        <v>660451</v>
      </c>
      <c r="G206" s="7">
        <f t="shared" si="45"/>
        <v>0</v>
      </c>
      <c r="H206" s="7">
        <f t="shared" si="45"/>
        <v>0</v>
      </c>
      <c r="I206" s="7">
        <f t="shared" si="45"/>
        <v>0</v>
      </c>
      <c r="J206" s="7">
        <f t="shared" si="45"/>
        <v>0</v>
      </c>
      <c r="K206" s="7">
        <f t="shared" si="45"/>
        <v>0</v>
      </c>
      <c r="L206" s="7">
        <f t="shared" si="45"/>
        <v>0</v>
      </c>
      <c r="M206" s="125" t="s">
        <v>67</v>
      </c>
      <c r="N206" s="76">
        <v>100</v>
      </c>
      <c r="O206" s="76">
        <v>0</v>
      </c>
      <c r="P206" s="76">
        <v>0</v>
      </c>
      <c r="Q206" s="76">
        <v>0</v>
      </c>
      <c r="R206" s="76">
        <v>0</v>
      </c>
      <c r="S206" s="76">
        <v>0</v>
      </c>
      <c r="T206" s="76">
        <v>0</v>
      </c>
      <c r="U206" s="79" t="s">
        <v>34</v>
      </c>
    </row>
    <row r="207" spans="1:21" ht="16.5" customHeight="1">
      <c r="A207" s="89"/>
      <c r="B207" s="90"/>
      <c r="C207" s="91"/>
      <c r="D207" s="73" t="s">
        <v>31</v>
      </c>
      <c r="E207" s="74"/>
      <c r="F207" s="74"/>
      <c r="G207" s="74"/>
      <c r="H207" s="74"/>
      <c r="I207" s="74"/>
      <c r="J207" s="74"/>
      <c r="K207" s="74"/>
      <c r="L207" s="75"/>
      <c r="M207" s="126"/>
      <c r="N207" s="77"/>
      <c r="O207" s="77"/>
      <c r="P207" s="77"/>
      <c r="Q207" s="77"/>
      <c r="R207" s="77"/>
      <c r="S207" s="77"/>
      <c r="T207" s="77"/>
      <c r="U207" s="80"/>
    </row>
    <row r="208" spans="1:21" ht="12.75" customHeight="1">
      <c r="A208" s="89"/>
      <c r="B208" s="90"/>
      <c r="C208" s="91"/>
      <c r="D208" s="6" t="s">
        <v>2</v>
      </c>
      <c r="E208" s="7">
        <f>F208+G208+H208+I208+J208+K208+L208</f>
        <v>660451</v>
      </c>
      <c r="F208" s="7">
        <v>660451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126"/>
      <c r="N208" s="77"/>
      <c r="O208" s="77"/>
      <c r="P208" s="77"/>
      <c r="Q208" s="77"/>
      <c r="R208" s="77"/>
      <c r="S208" s="77"/>
      <c r="T208" s="77"/>
      <c r="U208" s="80"/>
    </row>
    <row r="209" spans="1:21" ht="12.75" customHeight="1">
      <c r="A209" s="89"/>
      <c r="B209" s="90"/>
      <c r="C209" s="91"/>
      <c r="D209" s="6" t="s">
        <v>0</v>
      </c>
      <c r="E209" s="7">
        <f>F209+G209+H209+I209+J209+K209+L209</f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126"/>
      <c r="N209" s="77"/>
      <c r="O209" s="77"/>
      <c r="P209" s="77"/>
      <c r="Q209" s="77"/>
      <c r="R209" s="77"/>
      <c r="S209" s="77"/>
      <c r="T209" s="77"/>
      <c r="U209" s="80"/>
    </row>
    <row r="210" spans="1:21" ht="12.75" customHeight="1">
      <c r="A210" s="89"/>
      <c r="B210" s="90"/>
      <c r="C210" s="91"/>
      <c r="D210" s="6" t="s">
        <v>1</v>
      </c>
      <c r="E210" s="7">
        <f>F210+G210+H210+I210+J210+K210+L210</f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126"/>
      <c r="N210" s="77"/>
      <c r="O210" s="77"/>
      <c r="P210" s="77"/>
      <c r="Q210" s="77"/>
      <c r="R210" s="77"/>
      <c r="S210" s="77"/>
      <c r="T210" s="77"/>
      <c r="U210" s="80"/>
    </row>
    <row r="211" spans="1:21" ht="27" customHeight="1">
      <c r="A211" s="89"/>
      <c r="B211" s="90"/>
      <c r="C211" s="92"/>
      <c r="D211" s="6" t="s">
        <v>3</v>
      </c>
      <c r="E211" s="7">
        <f>F211+G211+H211+I211+J211+K211+L211</f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127"/>
      <c r="N211" s="78"/>
      <c r="O211" s="78"/>
      <c r="P211" s="78"/>
      <c r="Q211" s="78"/>
      <c r="R211" s="78"/>
      <c r="S211" s="78"/>
      <c r="T211" s="78"/>
      <c r="U211" s="81"/>
    </row>
    <row r="212" spans="1:21" ht="12.75">
      <c r="A212" s="89"/>
      <c r="B212" s="93" t="s">
        <v>66</v>
      </c>
      <c r="C212" s="70"/>
      <c r="D212" s="6" t="s">
        <v>4</v>
      </c>
      <c r="E212" s="7">
        <f>E214+E215+E216+E217</f>
        <v>660451</v>
      </c>
      <c r="F212" s="7">
        <f aca="true" t="shared" si="46" ref="F212:L212">F214+F215+F216+F217</f>
        <v>660451</v>
      </c>
      <c r="G212" s="7">
        <f t="shared" si="46"/>
        <v>0</v>
      </c>
      <c r="H212" s="7">
        <f t="shared" si="46"/>
        <v>0</v>
      </c>
      <c r="I212" s="7">
        <f t="shared" si="46"/>
        <v>0</v>
      </c>
      <c r="J212" s="7">
        <f t="shared" si="46"/>
        <v>0</v>
      </c>
      <c r="K212" s="7">
        <f t="shared" si="46"/>
        <v>0</v>
      </c>
      <c r="L212" s="7">
        <f t="shared" si="46"/>
        <v>0</v>
      </c>
      <c r="M212" s="131"/>
      <c r="N212" s="82"/>
      <c r="O212" s="82"/>
      <c r="P212" s="82"/>
      <c r="Q212" s="82"/>
      <c r="R212" s="82"/>
      <c r="S212" s="82"/>
      <c r="T212" s="82"/>
      <c r="U212" s="88"/>
    </row>
    <row r="213" spans="1:21" ht="12.75">
      <c r="A213" s="89"/>
      <c r="B213" s="94"/>
      <c r="C213" s="91"/>
      <c r="D213" s="73" t="s">
        <v>31</v>
      </c>
      <c r="E213" s="74"/>
      <c r="F213" s="74"/>
      <c r="G213" s="74"/>
      <c r="H213" s="74"/>
      <c r="I213" s="74"/>
      <c r="J213" s="74"/>
      <c r="K213" s="74"/>
      <c r="L213" s="75"/>
      <c r="M213" s="132"/>
      <c r="N213" s="83"/>
      <c r="O213" s="83"/>
      <c r="P213" s="83"/>
      <c r="Q213" s="83"/>
      <c r="R213" s="83"/>
      <c r="S213" s="83"/>
      <c r="T213" s="83"/>
      <c r="U213" s="80"/>
    </row>
    <row r="214" spans="1:21" ht="12.75">
      <c r="A214" s="89"/>
      <c r="B214" s="94"/>
      <c r="C214" s="91"/>
      <c r="D214" s="6" t="s">
        <v>2</v>
      </c>
      <c r="E214" s="7">
        <f>F214+G214+H214+I214+J214+K214+L214</f>
        <v>660451</v>
      </c>
      <c r="F214" s="7">
        <f>F208</f>
        <v>660451</v>
      </c>
      <c r="G214" s="7">
        <f aca="true" t="shared" si="47" ref="G214:L214">G208</f>
        <v>0</v>
      </c>
      <c r="H214" s="7">
        <f t="shared" si="47"/>
        <v>0</v>
      </c>
      <c r="I214" s="7">
        <f t="shared" si="47"/>
        <v>0</v>
      </c>
      <c r="J214" s="7">
        <f t="shared" si="47"/>
        <v>0</v>
      </c>
      <c r="K214" s="7">
        <f t="shared" si="47"/>
        <v>0</v>
      </c>
      <c r="L214" s="7">
        <f t="shared" si="47"/>
        <v>0</v>
      </c>
      <c r="M214" s="132"/>
      <c r="N214" s="83"/>
      <c r="O214" s="83"/>
      <c r="P214" s="83"/>
      <c r="Q214" s="83"/>
      <c r="R214" s="83"/>
      <c r="S214" s="83"/>
      <c r="T214" s="83"/>
      <c r="U214" s="80"/>
    </row>
    <row r="215" spans="1:21" ht="12.75">
      <c r="A215" s="89"/>
      <c r="B215" s="94"/>
      <c r="C215" s="91"/>
      <c r="D215" s="6" t="s">
        <v>0</v>
      </c>
      <c r="E215" s="7">
        <f>F215+G215+H215+I215+J215+K215+L215</f>
        <v>0</v>
      </c>
      <c r="F215" s="7">
        <f>F209</f>
        <v>0</v>
      </c>
      <c r="G215" s="7">
        <f aca="true" t="shared" si="48" ref="G215:L215">G209</f>
        <v>0</v>
      </c>
      <c r="H215" s="7">
        <f t="shared" si="48"/>
        <v>0</v>
      </c>
      <c r="I215" s="7">
        <f t="shared" si="48"/>
        <v>0</v>
      </c>
      <c r="J215" s="7">
        <f t="shared" si="48"/>
        <v>0</v>
      </c>
      <c r="K215" s="7">
        <f t="shared" si="48"/>
        <v>0</v>
      </c>
      <c r="L215" s="7">
        <f t="shared" si="48"/>
        <v>0</v>
      </c>
      <c r="M215" s="132"/>
      <c r="N215" s="83"/>
      <c r="O215" s="83"/>
      <c r="P215" s="83"/>
      <c r="Q215" s="83"/>
      <c r="R215" s="83"/>
      <c r="S215" s="83"/>
      <c r="T215" s="83"/>
      <c r="U215" s="80"/>
    </row>
    <row r="216" spans="1:21" ht="12.75">
      <c r="A216" s="89"/>
      <c r="B216" s="94"/>
      <c r="C216" s="91"/>
      <c r="D216" s="6" t="s">
        <v>1</v>
      </c>
      <c r="E216" s="7">
        <f>F216+G216+H216+I216+J216+K216+L216</f>
        <v>0</v>
      </c>
      <c r="F216" s="7">
        <f aca="true" t="shared" si="49" ref="F216:L216">F210</f>
        <v>0</v>
      </c>
      <c r="G216" s="7">
        <f t="shared" si="49"/>
        <v>0</v>
      </c>
      <c r="H216" s="7">
        <f t="shared" si="49"/>
        <v>0</v>
      </c>
      <c r="I216" s="7">
        <f t="shared" si="49"/>
        <v>0</v>
      </c>
      <c r="J216" s="7">
        <f t="shared" si="49"/>
        <v>0</v>
      </c>
      <c r="K216" s="7">
        <f t="shared" si="49"/>
        <v>0</v>
      </c>
      <c r="L216" s="7">
        <f t="shared" si="49"/>
        <v>0</v>
      </c>
      <c r="M216" s="132"/>
      <c r="N216" s="83"/>
      <c r="O216" s="83"/>
      <c r="P216" s="83"/>
      <c r="Q216" s="83"/>
      <c r="R216" s="83"/>
      <c r="S216" s="83"/>
      <c r="T216" s="83"/>
      <c r="U216" s="80"/>
    </row>
    <row r="217" spans="1:21" ht="12.75">
      <c r="A217" s="89"/>
      <c r="B217" s="95"/>
      <c r="C217" s="92"/>
      <c r="D217" s="6" t="s">
        <v>3</v>
      </c>
      <c r="E217" s="7">
        <f>F217+G217+H217+I217+J217+K217+L217</f>
        <v>0</v>
      </c>
      <c r="F217" s="7">
        <f aca="true" t="shared" si="50" ref="F217:L217">F211</f>
        <v>0</v>
      </c>
      <c r="G217" s="7">
        <f t="shared" si="50"/>
        <v>0</v>
      </c>
      <c r="H217" s="7">
        <f t="shared" si="50"/>
        <v>0</v>
      </c>
      <c r="I217" s="7">
        <f t="shared" si="50"/>
        <v>0</v>
      </c>
      <c r="J217" s="7">
        <f t="shared" si="50"/>
        <v>0</v>
      </c>
      <c r="K217" s="7">
        <f t="shared" si="50"/>
        <v>0</v>
      </c>
      <c r="L217" s="7">
        <f t="shared" si="50"/>
        <v>0</v>
      </c>
      <c r="M217" s="132"/>
      <c r="N217" s="84"/>
      <c r="O217" s="84"/>
      <c r="P217" s="84"/>
      <c r="Q217" s="84"/>
      <c r="R217" s="84"/>
      <c r="S217" s="84"/>
      <c r="T217" s="84"/>
      <c r="U217" s="80"/>
    </row>
    <row r="218" spans="1:21" ht="12.75">
      <c r="A218" s="89"/>
      <c r="B218" s="93" t="s">
        <v>102</v>
      </c>
      <c r="C218" s="70"/>
      <c r="D218" s="6" t="s">
        <v>4</v>
      </c>
      <c r="E218" s="7">
        <f>E220+E221+E222+E223</f>
        <v>15091611.819999998</v>
      </c>
      <c r="F218" s="7">
        <f aca="true" t="shared" si="51" ref="F218:L218">F220+F221+F222+F223</f>
        <v>6425947.27</v>
      </c>
      <c r="G218" s="7">
        <f t="shared" si="51"/>
        <v>8655664.549999999</v>
      </c>
      <c r="H218" s="7">
        <f t="shared" si="51"/>
        <v>10000</v>
      </c>
      <c r="I218" s="7">
        <f t="shared" si="51"/>
        <v>0</v>
      </c>
      <c r="J218" s="7">
        <f t="shared" si="51"/>
        <v>0</v>
      </c>
      <c r="K218" s="7">
        <f t="shared" si="51"/>
        <v>0</v>
      </c>
      <c r="L218" s="7">
        <f t="shared" si="51"/>
        <v>0</v>
      </c>
      <c r="M218" s="131"/>
      <c r="N218" s="82"/>
      <c r="O218" s="82"/>
      <c r="P218" s="82"/>
      <c r="Q218" s="82"/>
      <c r="R218" s="82"/>
      <c r="S218" s="82"/>
      <c r="T218" s="82"/>
      <c r="U218" s="88"/>
    </row>
    <row r="219" spans="1:21" ht="12.75">
      <c r="A219" s="89"/>
      <c r="B219" s="94"/>
      <c r="C219" s="91"/>
      <c r="D219" s="73" t="s">
        <v>31</v>
      </c>
      <c r="E219" s="74"/>
      <c r="F219" s="74"/>
      <c r="G219" s="74"/>
      <c r="H219" s="74"/>
      <c r="I219" s="74"/>
      <c r="J219" s="74"/>
      <c r="K219" s="74"/>
      <c r="L219" s="75"/>
      <c r="M219" s="132"/>
      <c r="N219" s="83"/>
      <c r="O219" s="83"/>
      <c r="P219" s="83"/>
      <c r="Q219" s="83"/>
      <c r="R219" s="83"/>
      <c r="S219" s="83"/>
      <c r="T219" s="83"/>
      <c r="U219" s="80"/>
    </row>
    <row r="220" spans="1:21" ht="12.75">
      <c r="A220" s="89"/>
      <c r="B220" s="94"/>
      <c r="C220" s="91"/>
      <c r="D220" s="6" t="s">
        <v>2</v>
      </c>
      <c r="E220" s="7">
        <f>F220+G220+H220+I220+J220+K220+L220</f>
        <v>13979211.819999998</v>
      </c>
      <c r="F220" s="7">
        <f>F58+F89+F114+F127+F188+F201+F214</f>
        <v>6425947.27</v>
      </c>
      <c r="G220" s="7">
        <f>G58+G89+G114+G127+G188+G201+G214</f>
        <v>7543264.549999999</v>
      </c>
      <c r="H220" s="7">
        <f>H58+H89+H114+H127+H188+H201+H214</f>
        <v>10000</v>
      </c>
      <c r="I220" s="7">
        <f>I214</f>
        <v>0</v>
      </c>
      <c r="J220" s="7">
        <f>J214</f>
        <v>0</v>
      </c>
      <c r="K220" s="7">
        <f>K214</f>
        <v>0</v>
      </c>
      <c r="L220" s="7">
        <f>L214</f>
        <v>0</v>
      </c>
      <c r="M220" s="132"/>
      <c r="N220" s="83"/>
      <c r="O220" s="83"/>
      <c r="P220" s="83"/>
      <c r="Q220" s="83"/>
      <c r="R220" s="83"/>
      <c r="S220" s="83"/>
      <c r="T220" s="83"/>
      <c r="U220" s="80"/>
    </row>
    <row r="221" spans="1:21" ht="12.75">
      <c r="A221" s="89"/>
      <c r="B221" s="94"/>
      <c r="C221" s="91"/>
      <c r="D221" s="6" t="s">
        <v>0</v>
      </c>
      <c r="E221" s="7">
        <f>F221+G221+H221+I221+J221+K221+L221</f>
        <v>0</v>
      </c>
      <c r="F221" s="7">
        <f>F215</f>
        <v>0</v>
      </c>
      <c r="G221" s="7">
        <f aca="true" t="shared" si="52" ref="G221:L221">G215</f>
        <v>0</v>
      </c>
      <c r="H221" s="7">
        <f t="shared" si="52"/>
        <v>0</v>
      </c>
      <c r="I221" s="7">
        <f t="shared" si="52"/>
        <v>0</v>
      </c>
      <c r="J221" s="7">
        <f t="shared" si="52"/>
        <v>0</v>
      </c>
      <c r="K221" s="7">
        <f t="shared" si="52"/>
        <v>0</v>
      </c>
      <c r="L221" s="7">
        <f t="shared" si="52"/>
        <v>0</v>
      </c>
      <c r="M221" s="132"/>
      <c r="N221" s="83"/>
      <c r="O221" s="83"/>
      <c r="P221" s="83"/>
      <c r="Q221" s="83"/>
      <c r="R221" s="83"/>
      <c r="S221" s="83"/>
      <c r="T221" s="83"/>
      <c r="U221" s="80"/>
    </row>
    <row r="222" spans="1:21" ht="12.75">
      <c r="A222" s="89"/>
      <c r="B222" s="94"/>
      <c r="C222" s="91"/>
      <c r="D222" s="6" t="s">
        <v>1</v>
      </c>
      <c r="E222" s="7">
        <f>F222+G222+H222+I222+J222+K222+L222</f>
        <v>1112400</v>
      </c>
      <c r="F222" s="7">
        <f aca="true" t="shared" si="53" ref="F222:L222">F216</f>
        <v>0</v>
      </c>
      <c r="G222" s="7">
        <f>G190</f>
        <v>1112400</v>
      </c>
      <c r="H222" s="7">
        <f t="shared" si="53"/>
        <v>0</v>
      </c>
      <c r="I222" s="7">
        <f t="shared" si="53"/>
        <v>0</v>
      </c>
      <c r="J222" s="7">
        <f t="shared" si="53"/>
        <v>0</v>
      </c>
      <c r="K222" s="7">
        <f t="shared" si="53"/>
        <v>0</v>
      </c>
      <c r="L222" s="7">
        <f t="shared" si="53"/>
        <v>0</v>
      </c>
      <c r="M222" s="132"/>
      <c r="N222" s="83"/>
      <c r="O222" s="83"/>
      <c r="P222" s="83"/>
      <c r="Q222" s="83"/>
      <c r="R222" s="83"/>
      <c r="S222" s="83"/>
      <c r="T222" s="83"/>
      <c r="U222" s="80"/>
    </row>
    <row r="223" spans="1:21" ht="12.75">
      <c r="A223" s="89"/>
      <c r="B223" s="95"/>
      <c r="C223" s="92"/>
      <c r="D223" s="6" t="s">
        <v>3</v>
      </c>
      <c r="E223" s="7">
        <f>F223+G223+H223+I223+J223+K223+L223</f>
        <v>0</v>
      </c>
      <c r="F223" s="7">
        <f aca="true" t="shared" si="54" ref="F223:L223">F217</f>
        <v>0</v>
      </c>
      <c r="G223" s="7">
        <f t="shared" si="54"/>
        <v>0</v>
      </c>
      <c r="H223" s="7">
        <f t="shared" si="54"/>
        <v>0</v>
      </c>
      <c r="I223" s="7">
        <f t="shared" si="54"/>
        <v>0</v>
      </c>
      <c r="J223" s="7">
        <f t="shared" si="54"/>
        <v>0</v>
      </c>
      <c r="K223" s="7">
        <f t="shared" si="54"/>
        <v>0</v>
      </c>
      <c r="L223" s="7">
        <f t="shared" si="54"/>
        <v>0</v>
      </c>
      <c r="M223" s="141"/>
      <c r="N223" s="84"/>
      <c r="O223" s="84"/>
      <c r="P223" s="84"/>
      <c r="Q223" s="84"/>
      <c r="R223" s="84"/>
      <c r="S223" s="84"/>
      <c r="T223" s="84"/>
      <c r="U223" s="80"/>
    </row>
  </sheetData>
  <sheetProtection/>
  <mergeCells count="324">
    <mergeCell ref="U8:U31"/>
    <mergeCell ref="P26:P31"/>
    <mergeCell ref="Q26:Q31"/>
    <mergeCell ref="R26:R31"/>
    <mergeCell ref="S26:S31"/>
    <mergeCell ref="T26:T31"/>
    <mergeCell ref="P14:P19"/>
    <mergeCell ref="Q14:Q19"/>
    <mergeCell ref="R14:R19"/>
    <mergeCell ref="S14:S19"/>
    <mergeCell ref="R20:R25"/>
    <mergeCell ref="S20:S25"/>
    <mergeCell ref="T20:T25"/>
    <mergeCell ref="O20:O25"/>
    <mergeCell ref="D27:L27"/>
    <mergeCell ref="A26:A31"/>
    <mergeCell ref="B26:B31"/>
    <mergeCell ref="C26:C31"/>
    <mergeCell ref="M26:M31"/>
    <mergeCell ref="N26:N31"/>
    <mergeCell ref="D21:L21"/>
    <mergeCell ref="A20:A25"/>
    <mergeCell ref="B20:B25"/>
    <mergeCell ref="C20:C25"/>
    <mergeCell ref="M20:M25"/>
    <mergeCell ref="N20:N25"/>
    <mergeCell ref="O26:O31"/>
    <mergeCell ref="P20:P25"/>
    <mergeCell ref="Q20:Q25"/>
    <mergeCell ref="R218:R223"/>
    <mergeCell ref="S218:S223"/>
    <mergeCell ref="T218:T223"/>
    <mergeCell ref="U218:U223"/>
    <mergeCell ref="A8:A13"/>
    <mergeCell ref="B8:B13"/>
    <mergeCell ref="C8:C13"/>
    <mergeCell ref="M8:M13"/>
    <mergeCell ref="N8:N13"/>
    <mergeCell ref="O8:O13"/>
    <mergeCell ref="P8:P13"/>
    <mergeCell ref="Q8:Q13"/>
    <mergeCell ref="R8:R13"/>
    <mergeCell ref="S8:S13"/>
    <mergeCell ref="T8:T13"/>
    <mergeCell ref="D9:L9"/>
    <mergeCell ref="T14:T19"/>
    <mergeCell ref="D15:L15"/>
    <mergeCell ref="A14:A19"/>
    <mergeCell ref="B14:B19"/>
    <mergeCell ref="C14:C19"/>
    <mergeCell ref="M14:M19"/>
    <mergeCell ref="N14:N19"/>
    <mergeCell ref="O14:O19"/>
    <mergeCell ref="A218:A223"/>
    <mergeCell ref="B218:B223"/>
    <mergeCell ref="C218:C223"/>
    <mergeCell ref="M218:M223"/>
    <mergeCell ref="N218:N223"/>
    <mergeCell ref="O218:O223"/>
    <mergeCell ref="D219:L219"/>
    <mergeCell ref="P218:P223"/>
    <mergeCell ref="Q218:Q223"/>
    <mergeCell ref="S87:S92"/>
    <mergeCell ref="T87:T92"/>
    <mergeCell ref="S125:S130"/>
    <mergeCell ref="Q87:Q92"/>
    <mergeCell ref="N112:N117"/>
    <mergeCell ref="O112:O117"/>
    <mergeCell ref="P112:P117"/>
    <mergeCell ref="T94:T111"/>
    <mergeCell ref="S119:S124"/>
    <mergeCell ref="Q94:Q111"/>
    <mergeCell ref="R94:R111"/>
    <mergeCell ref="S94:S111"/>
    <mergeCell ref="B156:B161"/>
    <mergeCell ref="C156:C161"/>
    <mergeCell ref="D157:L157"/>
    <mergeCell ref="D207:L207"/>
    <mergeCell ref="O206:O211"/>
    <mergeCell ref="R199:R204"/>
    <mergeCell ref="S199:S204"/>
    <mergeCell ref="Q186:Q191"/>
    <mergeCell ref="R186:R191"/>
    <mergeCell ref="O186:O191"/>
    <mergeCell ref="P206:P211"/>
    <mergeCell ref="S193:S198"/>
    <mergeCell ref="P193:P198"/>
    <mergeCell ref="D169:L169"/>
    <mergeCell ref="O132:O185"/>
    <mergeCell ref="B174:B179"/>
    <mergeCell ref="C174:C179"/>
    <mergeCell ref="D175:L175"/>
    <mergeCell ref="B168:B173"/>
    <mergeCell ref="C168:C173"/>
    <mergeCell ref="P132:P185"/>
    <mergeCell ref="P212:P217"/>
    <mergeCell ref="P186:P191"/>
    <mergeCell ref="A212:A217"/>
    <mergeCell ref="B212:B217"/>
    <mergeCell ref="C212:C217"/>
    <mergeCell ref="A199:A204"/>
    <mergeCell ref="B199:B204"/>
    <mergeCell ref="C199:C204"/>
    <mergeCell ref="A206:A211"/>
    <mergeCell ref="B206:B211"/>
    <mergeCell ref="C206:C211"/>
    <mergeCell ref="U94:U111"/>
    <mergeCell ref="U212:U217"/>
    <mergeCell ref="C63:C68"/>
    <mergeCell ref="C87:C92"/>
    <mergeCell ref="D88:L88"/>
    <mergeCell ref="Q193:Q198"/>
    <mergeCell ref="D194:L194"/>
    <mergeCell ref="M193:M198"/>
    <mergeCell ref="R112:R117"/>
    <mergeCell ref="S112:S117"/>
    <mergeCell ref="U186:U191"/>
    <mergeCell ref="P125:P130"/>
    <mergeCell ref="U112:U117"/>
    <mergeCell ref="M87:M92"/>
    <mergeCell ref="N87:N92"/>
    <mergeCell ref="O87:O92"/>
    <mergeCell ref="P87:P92"/>
    <mergeCell ref="O94:O111"/>
    <mergeCell ref="M125:M130"/>
    <mergeCell ref="N186:N191"/>
    <mergeCell ref="N193:N198"/>
    <mergeCell ref="C125:C130"/>
    <mergeCell ref="B118:U118"/>
    <mergeCell ref="D120:L120"/>
    <mergeCell ref="T212:T217"/>
    <mergeCell ref="R212:R217"/>
    <mergeCell ref="A94:A99"/>
    <mergeCell ref="B94:B99"/>
    <mergeCell ref="T112:T117"/>
    <mergeCell ref="Q212:Q217"/>
    <mergeCell ref="P94:P111"/>
    <mergeCell ref="C112:C117"/>
    <mergeCell ref="A132:A137"/>
    <mergeCell ref="B132:B137"/>
    <mergeCell ref="D101:L101"/>
    <mergeCell ref="C94:C99"/>
    <mergeCell ref="A106:A111"/>
    <mergeCell ref="A100:A105"/>
    <mergeCell ref="B100:B105"/>
    <mergeCell ref="C100:C105"/>
    <mergeCell ref="B106:B111"/>
    <mergeCell ref="C106:C111"/>
    <mergeCell ref="A119:A124"/>
    <mergeCell ref="N125:N130"/>
    <mergeCell ref="O125:O130"/>
    <mergeCell ref="R193:R198"/>
    <mergeCell ref="R125:R130"/>
    <mergeCell ref="Q125:Q130"/>
    <mergeCell ref="B112:B117"/>
    <mergeCell ref="M112:M117"/>
    <mergeCell ref="Q112:Q117"/>
    <mergeCell ref="A112:A117"/>
    <mergeCell ref="A2:U2"/>
    <mergeCell ref="D3:D4"/>
    <mergeCell ref="E3:L3"/>
    <mergeCell ref="S56:S61"/>
    <mergeCell ref="A56:A61"/>
    <mergeCell ref="B56:B61"/>
    <mergeCell ref="C56:C61"/>
    <mergeCell ref="U3:U4"/>
    <mergeCell ref="A3:A4"/>
    <mergeCell ref="B3:B4"/>
    <mergeCell ref="U87:U92"/>
    <mergeCell ref="R87:R92"/>
    <mergeCell ref="D57:L57"/>
    <mergeCell ref="Q56:Q61"/>
    <mergeCell ref="N56:N61"/>
    <mergeCell ref="B93:U93"/>
    <mergeCell ref="U63:U86"/>
    <mergeCell ref="M56:M61"/>
    <mergeCell ref="A87:A92"/>
    <mergeCell ref="B87:B92"/>
    <mergeCell ref="N212:N217"/>
    <mergeCell ref="O212:O217"/>
    <mergeCell ref="D213:L213"/>
    <mergeCell ref="C3:C4"/>
    <mergeCell ref="M3:T3"/>
    <mergeCell ref="B6:U6"/>
    <mergeCell ref="B7:U7"/>
    <mergeCell ref="D33:L33"/>
    <mergeCell ref="C32:C37"/>
    <mergeCell ref="R32:R55"/>
    <mergeCell ref="S212:S217"/>
    <mergeCell ref="D133:L133"/>
    <mergeCell ref="D145:L145"/>
    <mergeCell ref="M206:M211"/>
    <mergeCell ref="N206:N211"/>
    <mergeCell ref="B192:U192"/>
    <mergeCell ref="T206:T211"/>
    <mergeCell ref="C138:C143"/>
    <mergeCell ref="T199:T204"/>
    <mergeCell ref="M212:M217"/>
    <mergeCell ref="O119:O124"/>
    <mergeCell ref="D113:L113"/>
    <mergeCell ref="B125:B130"/>
    <mergeCell ref="T186:T191"/>
    <mergeCell ref="A32:A37"/>
    <mergeCell ref="B32:B37"/>
    <mergeCell ref="A63:A68"/>
    <mergeCell ref="B63:B68"/>
    <mergeCell ref="A38:A43"/>
    <mergeCell ref="B38:B43"/>
    <mergeCell ref="A44:A49"/>
    <mergeCell ref="B44:B49"/>
    <mergeCell ref="A50:A55"/>
    <mergeCell ref="O32:O55"/>
    <mergeCell ref="P32:P55"/>
    <mergeCell ref="Q32:Q55"/>
    <mergeCell ref="T56:T61"/>
    <mergeCell ref="Q63:Q86"/>
    <mergeCell ref="R63:R86"/>
    <mergeCell ref="B62:U62"/>
    <mergeCell ref="T32:T55"/>
    <mergeCell ref="U32:U55"/>
    <mergeCell ref="B69:B74"/>
    <mergeCell ref="C50:C55"/>
    <mergeCell ref="M63:M86"/>
    <mergeCell ref="N63:N86"/>
    <mergeCell ref="N32:N55"/>
    <mergeCell ref="D82:L82"/>
    <mergeCell ref="C69:C74"/>
    <mergeCell ref="B50:B55"/>
    <mergeCell ref="S32:S55"/>
    <mergeCell ref="D45:L45"/>
    <mergeCell ref="C44:C49"/>
    <mergeCell ref="D39:L39"/>
    <mergeCell ref="C38:C43"/>
    <mergeCell ref="D51:L51"/>
    <mergeCell ref="M32:M55"/>
    <mergeCell ref="U56:U61"/>
    <mergeCell ref="R56:R61"/>
    <mergeCell ref="O56:O61"/>
    <mergeCell ref="P56:P61"/>
    <mergeCell ref="A69:A74"/>
    <mergeCell ref="D70:L70"/>
    <mergeCell ref="S63:S86"/>
    <mergeCell ref="T63:T86"/>
    <mergeCell ref="O63:O86"/>
    <mergeCell ref="P63:P86"/>
    <mergeCell ref="D64:L64"/>
    <mergeCell ref="C81:C86"/>
    <mergeCell ref="M94:M111"/>
    <mergeCell ref="N94:N111"/>
    <mergeCell ref="D107:L107"/>
    <mergeCell ref="D95:L95"/>
    <mergeCell ref="A81:A86"/>
    <mergeCell ref="B81:B86"/>
    <mergeCell ref="A75:A80"/>
    <mergeCell ref="B75:B80"/>
    <mergeCell ref="C75:C80"/>
    <mergeCell ref="D76:L76"/>
    <mergeCell ref="U119:U124"/>
    <mergeCell ref="B131:U131"/>
    <mergeCell ref="T125:T130"/>
    <mergeCell ref="U125:U130"/>
    <mergeCell ref="Q119:Q124"/>
    <mergeCell ref="R119:R124"/>
    <mergeCell ref="M119:M124"/>
    <mergeCell ref="T119:T124"/>
    <mergeCell ref="N119:N124"/>
    <mergeCell ref="B119:B124"/>
    <mergeCell ref="C119:C124"/>
    <mergeCell ref="C132:C137"/>
    <mergeCell ref="P119:P124"/>
    <mergeCell ref="D126:L126"/>
    <mergeCell ref="A144:A149"/>
    <mergeCell ref="B144:B149"/>
    <mergeCell ref="C144:C149"/>
    <mergeCell ref="A138:A143"/>
    <mergeCell ref="B138:B143"/>
    <mergeCell ref="D139:L139"/>
    <mergeCell ref="A125:A130"/>
    <mergeCell ref="M132:M185"/>
    <mergeCell ref="N132:N185"/>
    <mergeCell ref="A150:A155"/>
    <mergeCell ref="B150:B155"/>
    <mergeCell ref="C150:C155"/>
    <mergeCell ref="D151:L151"/>
    <mergeCell ref="A193:A198"/>
    <mergeCell ref="B193:B198"/>
    <mergeCell ref="C193:C198"/>
    <mergeCell ref="B186:B191"/>
    <mergeCell ref="A162:A167"/>
    <mergeCell ref="B162:B167"/>
    <mergeCell ref="C186:C191"/>
    <mergeCell ref="A156:A161"/>
    <mergeCell ref="A186:A191"/>
    <mergeCell ref="D187:L187"/>
    <mergeCell ref="A174:A179"/>
    <mergeCell ref="A168:A173"/>
    <mergeCell ref="A180:A185"/>
    <mergeCell ref="B180:B185"/>
    <mergeCell ref="C180:C185"/>
    <mergeCell ref="D181:L181"/>
    <mergeCell ref="C162:C167"/>
    <mergeCell ref="D163:L163"/>
    <mergeCell ref="T193:T198"/>
    <mergeCell ref="U193:U198"/>
    <mergeCell ref="Q206:Q211"/>
    <mergeCell ref="S186:S191"/>
    <mergeCell ref="B205:U205"/>
    <mergeCell ref="U199:U204"/>
    <mergeCell ref="R206:R211"/>
    <mergeCell ref="S206:S211"/>
    <mergeCell ref="U206:U211"/>
    <mergeCell ref="M199:M204"/>
    <mergeCell ref="N199:N204"/>
    <mergeCell ref="O199:O204"/>
    <mergeCell ref="P199:P204"/>
    <mergeCell ref="Q199:Q204"/>
    <mergeCell ref="D200:L200"/>
    <mergeCell ref="M186:M191"/>
    <mergeCell ref="O193:O198"/>
    <mergeCell ref="T132:T185"/>
    <mergeCell ref="U132:U185"/>
    <mergeCell ref="Q132:Q185"/>
    <mergeCell ref="R132:R185"/>
    <mergeCell ref="S132:S185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2016-06-14T13:03:38Z</cp:lastPrinted>
  <dcterms:created xsi:type="dcterms:W3CDTF">2013-06-06T11:09:14Z</dcterms:created>
  <dcterms:modified xsi:type="dcterms:W3CDTF">2016-06-24T09:40:17Z</dcterms:modified>
  <cp:category/>
  <cp:version/>
  <cp:contentType/>
  <cp:contentStatus/>
</cp:coreProperties>
</file>