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12015" activeTab="0"/>
  </bookViews>
  <sheets>
    <sheet name="таблица 3(1)" sheetId="1" r:id="rId1"/>
  </sheets>
  <definedNames/>
  <calcPr fullCalcOnLoad="1"/>
</workbook>
</file>

<file path=xl/sharedStrings.xml><?xml version="1.0" encoding="utf-8"?>
<sst xmlns="http://schemas.openxmlformats.org/spreadsheetml/2006/main" count="122" uniqueCount="56">
  <si>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</si>
  <si>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</si>
  <si>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</si>
  <si>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</si>
  <si>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</si>
  <si>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</si>
  <si>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</si>
  <si>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 том числе:</t>
  </si>
  <si>
    <t>МБ</t>
  </si>
  <si>
    <t>ОБ</t>
  </si>
  <si>
    <t>ФБ</t>
  </si>
  <si>
    <t>ВБС</t>
  </si>
  <si>
    <t>Таблица № 3 (1)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</si>
  <si>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</si>
  <si>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№ п/п</t>
  </si>
  <si>
    <t>Цель, задачи, основные мероприятия</t>
  </si>
  <si>
    <t>Срок выполнения (квартал, год)</t>
  </si>
  <si>
    <t>Источники финансирования</t>
  </si>
  <si>
    <t>Объемы финансирования,</t>
  </si>
  <si>
    <t>Показатели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</si>
  <si>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</si>
  <si>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</si>
  <si>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</si>
  <si>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</si>
  <si>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</si>
  <si>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</si>
  <si>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1.1</t>
  </si>
  <si>
    <t>Организация проведения официальных физкультурно-оздоровительных и спортивных мероприятий ЗАТО Александровск</t>
  </si>
  <si>
    <t>2014-2020</t>
  </si>
  <si>
    <t>Всего:</t>
  </si>
  <si>
    <t>Исполнение календарного плана спортивно-массовых мероприятий ЗАТО Александровск, %</t>
  </si>
  <si>
    <t>не менее 95</t>
  </si>
  <si>
    <t>УКС и МП администрации ЗАТО Александровск , УО администрации ЗАТО Александровск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</si>
  <si>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</si>
  <si>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</si>
  <si>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</si>
  <si>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</si>
  <si>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2.1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</si>
  <si>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</si>
  <si>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</si>
  <si>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</si>
  <si>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3.</t>
  </si>
  <si>
    <t>Задача 3: Развитие инфраструктуры в сфере физической культуры и спорта</t>
  </si>
  <si>
    <t>3.1</t>
  </si>
  <si>
    <t>Разработка проектно-сметной документации по реконструкции объекта «Открытый стадион» МБОУ ДОД ДЮСШ № 2 г.Снежногорск</t>
  </si>
  <si>
    <t>Количество разработанной проектной документации, ед.</t>
  </si>
  <si>
    <t>МКУ «ОКС» ЗАТО Александровск</t>
  </si>
  <si>
    <t>3.2</t>
  </si>
  <si>
    <t>Приобретение и установка в ЗАТО Александровск комплексной спортивной площадки</t>
  </si>
  <si>
    <t>Количество приобретенных и установленных спортивных площадок, ед.</t>
  </si>
  <si>
    <t>3.3</t>
  </si>
  <si>
    <t>Устройство искусственного покрытия поля на объекте: «Открытый стадион» МБОУ ДОД ДЮСШ № 2 г.Снежногорск</t>
  </si>
  <si>
    <t>Уровень готовности объекта к эксплуатации %</t>
  </si>
  <si>
    <t>Итого по задаче 3</t>
  </si>
  <si>
    <t xml:space="preserve">Всего по Подпрограмме </t>
  </si>
  <si>
    <t>Приложение  к постановлению администрации  ЗАТО Александровск от « 12 » октября 2017 г. № 1875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</si>
</sst>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3" fillId="0" borderId="17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view="pageBreakPreview" zoomScale="70" zoomScaleNormal="78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5.421875" style="6" customWidth="1"/>
    <col min="2" max="2" width="32.140625" style="6" customWidth="1"/>
    <col min="3" max="4" width="11.421875" style="6" customWidth="1"/>
    <col min="5" max="5" width="13.8515625" style="6" customWidth="1"/>
    <col min="6" max="6" width="13.421875" style="6" customWidth="1"/>
    <col min="7" max="7" width="15.421875" style="6" customWidth="1"/>
    <col min="8" max="11" width="16.28125" style="6" customWidth="1"/>
    <col min="12" max="12" width="13.8515625" style="6" customWidth="1"/>
    <col min="13" max="13" width="36.28125" style="6" customWidth="1"/>
    <col min="14" max="14" width="9.7109375" style="6" customWidth="1"/>
    <col min="15" max="15" width="10.8515625" style="6" customWidth="1"/>
    <col min="16" max="16" width="11.00390625" style="6" customWidth="1"/>
    <col min="17" max="17" width="10.28125" style="6" customWidth="1"/>
    <col min="18" max="18" width="9.8515625" style="6" customWidth="1"/>
    <col min="19" max="20" width="10.28125" style="6" customWidth="1"/>
    <col min="21" max="21" width="22.57421875" style="6" customWidth="1"/>
    <col min="22" max="16384" width="9.140625" style="6" customWidth="1"/>
  </cols>
  <sheetData>
    <row r="1" spans="1:21" s="1" customFormat="1" ht="22.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4" customFormat="1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</v>
      </c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>
      <c r="A4" s="23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/>
      <c r="G5" s="13"/>
      <c r="H5" s="13"/>
      <c r="I5" s="13"/>
      <c r="J5" s="13"/>
      <c r="K5" s="13"/>
      <c r="L5" s="13"/>
      <c r="M5" s="25" t="s">
        <v>19</v>
      </c>
      <c r="N5" s="26"/>
      <c r="O5" s="26"/>
      <c r="P5" s="26"/>
      <c r="Q5" s="26"/>
      <c r="R5" s="26"/>
      <c r="S5" s="26"/>
      <c r="T5" s="27"/>
      <c r="U5" s="13" t="s">
        <v>20</v>
      </c>
    </row>
    <row r="6" spans="1:21" ht="48.75" customHeight="1">
      <c r="A6" s="13"/>
      <c r="B6" s="13"/>
      <c r="C6" s="13"/>
      <c r="D6" s="13"/>
      <c r="E6" s="13" t="s">
        <v>21</v>
      </c>
      <c r="F6" s="13"/>
      <c r="G6" s="13"/>
      <c r="H6" s="13"/>
      <c r="I6" s="13"/>
      <c r="J6" s="13"/>
      <c r="K6" s="13"/>
      <c r="L6" s="13"/>
      <c r="M6" s="28"/>
      <c r="N6" s="29"/>
      <c r="O6" s="29"/>
      <c r="P6" s="29"/>
      <c r="Q6" s="29"/>
      <c r="R6" s="29"/>
      <c r="S6" s="29"/>
      <c r="T6" s="30"/>
      <c r="U6" s="13"/>
    </row>
    <row r="7" spans="1:21" ht="15">
      <c r="A7" s="7"/>
      <c r="B7" s="7"/>
      <c r="C7" s="7"/>
      <c r="D7" s="7"/>
      <c r="E7" s="8" t="s">
        <v>22</v>
      </c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  <c r="K7" s="8" t="s">
        <v>5</v>
      </c>
      <c r="L7" s="8" t="s">
        <v>6</v>
      </c>
      <c r="M7" s="8" t="s">
        <v>23</v>
      </c>
      <c r="N7" s="8" t="s">
        <v>0</v>
      </c>
      <c r="O7" s="8" t="s">
        <v>1</v>
      </c>
      <c r="P7" s="8" t="s">
        <v>2</v>
      </c>
      <c r="Q7" s="8" t="s">
        <v>3</v>
      </c>
      <c r="R7" s="8" t="s">
        <v>4</v>
      </c>
      <c r="S7" s="8" t="s">
        <v>5</v>
      </c>
      <c r="T7" s="8" t="s">
        <v>6</v>
      </c>
      <c r="U7" s="7"/>
    </row>
    <row r="8" spans="1:2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0">
        <v>9</v>
      </c>
      <c r="J8" s="10">
        <v>10</v>
      </c>
      <c r="K8" s="10">
        <v>11</v>
      </c>
      <c r="L8" s="10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</row>
    <row r="9" spans="1:21" ht="15">
      <c r="A9" s="9"/>
      <c r="B9" s="18" t="s">
        <v>24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11">
        <v>1</v>
      </c>
      <c r="B10" s="18" t="s">
        <v>25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26.25" customHeight="1">
      <c r="A11" s="19" t="s">
        <v>26</v>
      </c>
      <c r="B11" s="13" t="s">
        <v>27</v>
      </c>
      <c r="C11" s="13" t="s">
        <v>28</v>
      </c>
      <c r="D11" s="8" t="s">
        <v>29</v>
      </c>
      <c r="E11" s="12">
        <f>SUM(E13:E16)</f>
        <v>5982718.3</v>
      </c>
      <c r="F11" s="12">
        <f>F13+F14+F15+F16</f>
        <v>880050</v>
      </c>
      <c r="G11" s="12">
        <f aca="true" t="shared" si="0" ref="G11:L11">G13+G14+G15+G16</f>
        <v>830050</v>
      </c>
      <c r="H11" s="12">
        <f t="shared" si="0"/>
        <v>739418.3</v>
      </c>
      <c r="I11" s="12">
        <f t="shared" si="0"/>
        <v>893050</v>
      </c>
      <c r="J11" s="12">
        <f t="shared" si="0"/>
        <v>880050</v>
      </c>
      <c r="K11" s="12">
        <f t="shared" si="0"/>
        <v>880050</v>
      </c>
      <c r="L11" s="12">
        <f t="shared" si="0"/>
        <v>880050</v>
      </c>
      <c r="M11" s="19" t="s">
        <v>30</v>
      </c>
      <c r="N11" s="19" t="s">
        <v>31</v>
      </c>
      <c r="O11" s="19" t="s">
        <v>31</v>
      </c>
      <c r="P11" s="19" t="s">
        <v>31</v>
      </c>
      <c r="Q11" s="19" t="s">
        <v>31</v>
      </c>
      <c r="R11" s="19" t="s">
        <v>31</v>
      </c>
      <c r="S11" s="19" t="s">
        <v>31</v>
      </c>
      <c r="T11" s="19" t="s">
        <v>31</v>
      </c>
      <c r="U11" s="13" t="s">
        <v>32</v>
      </c>
    </row>
    <row r="12" spans="1:21" ht="19.5" customHeight="1">
      <c r="A12" s="20"/>
      <c r="B12" s="13"/>
      <c r="C12" s="13"/>
      <c r="D12" s="14" t="s">
        <v>7</v>
      </c>
      <c r="E12" s="15"/>
      <c r="F12" s="15"/>
      <c r="G12" s="15"/>
      <c r="H12" s="15"/>
      <c r="I12" s="15"/>
      <c r="J12" s="15"/>
      <c r="K12" s="15"/>
      <c r="L12" s="16"/>
      <c r="M12" s="21"/>
      <c r="N12" s="21"/>
      <c r="O12" s="21"/>
      <c r="P12" s="21"/>
      <c r="Q12" s="21"/>
      <c r="R12" s="21"/>
      <c r="S12" s="21"/>
      <c r="T12" s="21"/>
      <c r="U12" s="13"/>
    </row>
    <row r="13" spans="1:21" ht="15">
      <c r="A13" s="20"/>
      <c r="B13" s="13"/>
      <c r="C13" s="13"/>
      <c r="D13" s="8" t="s">
        <v>8</v>
      </c>
      <c r="E13" s="12">
        <f>SUM(F13:L13)</f>
        <v>5982718.3</v>
      </c>
      <c r="F13" s="8">
        <v>880050</v>
      </c>
      <c r="G13" s="8">
        <v>830050</v>
      </c>
      <c r="H13" s="8">
        <f>871197-107503.6-24275.1</f>
        <v>739418.3</v>
      </c>
      <c r="I13" s="8">
        <f>880050+13000</f>
        <v>893050</v>
      </c>
      <c r="J13" s="8">
        <v>880050</v>
      </c>
      <c r="K13" s="8">
        <v>880050</v>
      </c>
      <c r="L13" s="8">
        <v>880050</v>
      </c>
      <c r="M13" s="19" t="s">
        <v>33</v>
      </c>
      <c r="N13" s="19">
        <v>97</v>
      </c>
      <c r="O13" s="19">
        <v>99</v>
      </c>
      <c r="P13" s="19">
        <v>101</v>
      </c>
      <c r="Q13" s="19">
        <v>103</v>
      </c>
      <c r="R13" s="19">
        <v>105</v>
      </c>
      <c r="S13" s="19">
        <v>107</v>
      </c>
      <c r="T13" s="19">
        <v>109</v>
      </c>
      <c r="U13" s="13"/>
    </row>
    <row r="14" spans="1:21" ht="15">
      <c r="A14" s="20"/>
      <c r="B14" s="13"/>
      <c r="C14" s="13"/>
      <c r="D14" s="8" t="s">
        <v>9</v>
      </c>
      <c r="E14" s="12">
        <f>SUM(F14:L14)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0"/>
      <c r="N14" s="20"/>
      <c r="O14" s="20"/>
      <c r="P14" s="20"/>
      <c r="Q14" s="20"/>
      <c r="R14" s="20"/>
      <c r="S14" s="20"/>
      <c r="T14" s="20"/>
      <c r="U14" s="13"/>
    </row>
    <row r="15" spans="1:21" ht="15">
      <c r="A15" s="20"/>
      <c r="B15" s="13"/>
      <c r="C15" s="13"/>
      <c r="D15" s="8" t="s">
        <v>10</v>
      </c>
      <c r="E15" s="12">
        <f>SUM(F15:L15)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1"/>
      <c r="N15" s="21"/>
      <c r="O15" s="21"/>
      <c r="P15" s="21"/>
      <c r="Q15" s="21"/>
      <c r="R15" s="21"/>
      <c r="S15" s="21"/>
      <c r="T15" s="21"/>
      <c r="U15" s="13"/>
    </row>
    <row r="16" spans="1:21" ht="18.75" customHeight="1">
      <c r="A16" s="21"/>
      <c r="B16" s="13"/>
      <c r="C16" s="13"/>
      <c r="D16" s="8" t="s">
        <v>11</v>
      </c>
      <c r="E16" s="12">
        <f>SUM(F16:L16)</f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 t="s">
        <v>34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13"/>
    </row>
    <row r="17" spans="1:21" ht="24" customHeight="1">
      <c r="A17" s="13"/>
      <c r="B17" s="13" t="s">
        <v>35</v>
      </c>
      <c r="C17" s="13"/>
      <c r="D17" s="8" t="s">
        <v>29</v>
      </c>
      <c r="E17" s="12">
        <f>SUM(F17:L17)</f>
        <v>5982718.3</v>
      </c>
      <c r="F17" s="12">
        <f aca="true" t="shared" si="1" ref="F17:L17">F19+F20+F21+F22</f>
        <v>880050</v>
      </c>
      <c r="G17" s="12">
        <f t="shared" si="1"/>
        <v>830050</v>
      </c>
      <c r="H17" s="12">
        <f t="shared" si="1"/>
        <v>739418.3</v>
      </c>
      <c r="I17" s="12">
        <f t="shared" si="1"/>
        <v>893050</v>
      </c>
      <c r="J17" s="12">
        <f t="shared" si="1"/>
        <v>880050</v>
      </c>
      <c r="K17" s="12">
        <f t="shared" si="1"/>
        <v>880050</v>
      </c>
      <c r="L17" s="12">
        <f t="shared" si="1"/>
        <v>880050</v>
      </c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5">
      <c r="A18" s="13"/>
      <c r="B18" s="13"/>
      <c r="C18" s="13"/>
      <c r="D18" s="14" t="s">
        <v>7</v>
      </c>
      <c r="E18" s="15"/>
      <c r="F18" s="15"/>
      <c r="G18" s="15"/>
      <c r="H18" s="15"/>
      <c r="I18" s="15"/>
      <c r="J18" s="15"/>
      <c r="K18" s="15"/>
      <c r="L18" s="16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5">
      <c r="A19" s="13"/>
      <c r="B19" s="13"/>
      <c r="C19" s="13"/>
      <c r="D19" s="8" t="s">
        <v>8</v>
      </c>
      <c r="E19" s="12">
        <f>SUM(F19:L19)</f>
        <v>5982718.3</v>
      </c>
      <c r="F19" s="8">
        <f>F13</f>
        <v>880050</v>
      </c>
      <c r="G19" s="8">
        <f>G13</f>
        <v>830050</v>
      </c>
      <c r="H19" s="8">
        <f aca="true" t="shared" si="2" ref="G19:L22">H13</f>
        <v>739418.3</v>
      </c>
      <c r="I19" s="8">
        <f>I13</f>
        <v>893050</v>
      </c>
      <c r="J19" s="8">
        <f>J13</f>
        <v>880050</v>
      </c>
      <c r="K19" s="8">
        <f>K13</f>
        <v>880050</v>
      </c>
      <c r="L19" s="8">
        <f>L13</f>
        <v>880050</v>
      </c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5">
      <c r="A20" s="13"/>
      <c r="B20" s="13"/>
      <c r="C20" s="13"/>
      <c r="D20" s="8" t="s">
        <v>9</v>
      </c>
      <c r="E20" s="12">
        <f aca="true" t="shared" si="3" ref="E20:F22">E14</f>
        <v>0</v>
      </c>
      <c r="F20" s="8">
        <f t="shared" si="3"/>
        <v>0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">
      <c r="A21" s="13"/>
      <c r="B21" s="13"/>
      <c r="C21" s="13"/>
      <c r="D21" s="8" t="s">
        <v>10</v>
      </c>
      <c r="E21" s="12">
        <f t="shared" si="3"/>
        <v>0</v>
      </c>
      <c r="F21" s="8">
        <f t="shared" si="3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">
      <c r="A22" s="13"/>
      <c r="B22" s="13"/>
      <c r="C22" s="13"/>
      <c r="D22" s="8" t="s">
        <v>11</v>
      </c>
      <c r="E22" s="12">
        <f t="shared" si="3"/>
        <v>0</v>
      </c>
      <c r="F22" s="8">
        <f t="shared" si="3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5">
      <c r="A23" s="11">
        <v>2</v>
      </c>
      <c r="B23" s="18" t="s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>
      <c r="A24" s="19" t="s">
        <v>37</v>
      </c>
      <c r="B24" s="13" t="s">
        <v>38</v>
      </c>
      <c r="C24" s="13" t="s">
        <v>28</v>
      </c>
      <c r="D24" s="8" t="s">
        <v>29</v>
      </c>
      <c r="E24" s="12">
        <f>SUM(F24:L24)</f>
        <v>3922446.2699999996</v>
      </c>
      <c r="F24" s="12">
        <f>F26+F27+F28+F29</f>
        <v>620950</v>
      </c>
      <c r="G24" s="12">
        <f aca="true" t="shared" si="4" ref="G24:L24">G26+G27+G28+G29</f>
        <v>573864.57</v>
      </c>
      <c r="H24" s="12">
        <f t="shared" si="4"/>
        <v>660631.7</v>
      </c>
      <c r="I24" s="12">
        <f t="shared" si="4"/>
        <v>507000</v>
      </c>
      <c r="J24" s="12">
        <f t="shared" si="4"/>
        <v>520000</v>
      </c>
      <c r="K24" s="12">
        <f t="shared" si="4"/>
        <v>520000</v>
      </c>
      <c r="L24" s="12">
        <f t="shared" si="4"/>
        <v>520000</v>
      </c>
      <c r="M24" s="13" t="s">
        <v>39</v>
      </c>
      <c r="N24" s="13">
        <v>4356</v>
      </c>
      <c r="O24" s="13">
        <v>4419</v>
      </c>
      <c r="P24" s="13">
        <v>4482</v>
      </c>
      <c r="Q24" s="13">
        <v>4527</v>
      </c>
      <c r="R24" s="13">
        <v>4572</v>
      </c>
      <c r="S24" s="13">
        <v>4617</v>
      </c>
      <c r="T24" s="13">
        <v>4662</v>
      </c>
      <c r="U24" s="13" t="s">
        <v>32</v>
      </c>
    </row>
    <row r="25" spans="1:21" ht="15">
      <c r="A25" s="20"/>
      <c r="B25" s="13"/>
      <c r="C25" s="13"/>
      <c r="D25" s="14" t="s">
        <v>7</v>
      </c>
      <c r="E25" s="15"/>
      <c r="F25" s="15"/>
      <c r="G25" s="15"/>
      <c r="H25" s="15"/>
      <c r="I25" s="15"/>
      <c r="J25" s="15"/>
      <c r="K25" s="15"/>
      <c r="L25" s="16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5">
      <c r="A26" s="20"/>
      <c r="B26" s="13"/>
      <c r="C26" s="13"/>
      <c r="D26" s="8" t="s">
        <v>8</v>
      </c>
      <c r="E26" s="12">
        <f>SUM(F26:L26)</f>
        <v>3792346.2699999996</v>
      </c>
      <c r="F26" s="8">
        <v>548950</v>
      </c>
      <c r="G26" s="8">
        <f>570000-9428.93-15000-29806.5</f>
        <v>515764.56999999995</v>
      </c>
      <c r="H26" s="8">
        <f>528853+107503.6+24275.1</f>
        <v>660631.7</v>
      </c>
      <c r="I26" s="8">
        <f>520000-13000</f>
        <v>507000</v>
      </c>
      <c r="J26" s="8">
        <v>520000</v>
      </c>
      <c r="K26" s="8">
        <v>520000</v>
      </c>
      <c r="L26" s="8">
        <v>520000</v>
      </c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">
      <c r="A27" s="20"/>
      <c r="B27" s="13"/>
      <c r="C27" s="13"/>
      <c r="D27" s="8" t="s">
        <v>9</v>
      </c>
      <c r="E27" s="12">
        <f>SUM(F27:L27)</f>
        <v>130100</v>
      </c>
      <c r="F27" s="8">
        <v>72000</v>
      </c>
      <c r="G27" s="8">
        <v>58100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5">
      <c r="A28" s="20"/>
      <c r="B28" s="13"/>
      <c r="C28" s="13"/>
      <c r="D28" s="8" t="s">
        <v>10</v>
      </c>
      <c r="E28" s="12">
        <f>SUM(F28:L28)</f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5">
      <c r="A29" s="21"/>
      <c r="B29" s="13"/>
      <c r="C29" s="13"/>
      <c r="D29" s="8" t="s">
        <v>11</v>
      </c>
      <c r="E29" s="12">
        <f>SUM(F29:L29)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5">
      <c r="A30" s="13"/>
      <c r="B30" s="13" t="s">
        <v>40</v>
      </c>
      <c r="C30" s="13"/>
      <c r="D30" s="8" t="s">
        <v>29</v>
      </c>
      <c r="E30" s="12">
        <f>SUM(F30:L30)</f>
        <v>3922446.2699999996</v>
      </c>
      <c r="F30" s="12">
        <f>F32+F33+F34+F35</f>
        <v>620950</v>
      </c>
      <c r="G30" s="12">
        <f aca="true" t="shared" si="5" ref="G30:L30">G32+G33+G34+G35</f>
        <v>573864.57</v>
      </c>
      <c r="H30" s="12">
        <f t="shared" si="5"/>
        <v>660631.7</v>
      </c>
      <c r="I30" s="12">
        <f t="shared" si="5"/>
        <v>507000</v>
      </c>
      <c r="J30" s="12">
        <f t="shared" si="5"/>
        <v>520000</v>
      </c>
      <c r="K30" s="12">
        <f t="shared" si="5"/>
        <v>520000</v>
      </c>
      <c r="L30" s="12">
        <f t="shared" si="5"/>
        <v>520000</v>
      </c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5">
      <c r="A31" s="13"/>
      <c r="B31" s="13"/>
      <c r="C31" s="13"/>
      <c r="D31" s="14" t="s">
        <v>7</v>
      </c>
      <c r="E31" s="15"/>
      <c r="F31" s="15"/>
      <c r="G31" s="15"/>
      <c r="H31" s="15"/>
      <c r="I31" s="15"/>
      <c r="J31" s="15"/>
      <c r="K31" s="15"/>
      <c r="L31" s="16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5">
      <c r="A32" s="13"/>
      <c r="B32" s="13"/>
      <c r="C32" s="13"/>
      <c r="D32" s="8" t="s">
        <v>8</v>
      </c>
      <c r="E32" s="12">
        <f>SUM(F32:L32)</f>
        <v>3792346.2699999996</v>
      </c>
      <c r="F32" s="8">
        <f>F26</f>
        <v>548950</v>
      </c>
      <c r="G32" s="8">
        <f aca="true" t="shared" si="6" ref="G32:L35">G26</f>
        <v>515764.56999999995</v>
      </c>
      <c r="H32" s="8">
        <f t="shared" si="6"/>
        <v>660631.7</v>
      </c>
      <c r="I32" s="8">
        <f t="shared" si="6"/>
        <v>507000</v>
      </c>
      <c r="J32" s="8">
        <f t="shared" si="6"/>
        <v>520000</v>
      </c>
      <c r="K32" s="8">
        <f t="shared" si="6"/>
        <v>520000</v>
      </c>
      <c r="L32" s="8">
        <f t="shared" si="6"/>
        <v>520000</v>
      </c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5">
      <c r="A33" s="13"/>
      <c r="B33" s="13"/>
      <c r="C33" s="13"/>
      <c r="D33" s="8" t="s">
        <v>9</v>
      </c>
      <c r="E33" s="12">
        <f>SUM(F33:L33)</f>
        <v>130100</v>
      </c>
      <c r="F33" s="8">
        <f>F27</f>
        <v>72000</v>
      </c>
      <c r="G33" s="8">
        <f t="shared" si="6"/>
        <v>58100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5">
      <c r="A34" s="13"/>
      <c r="B34" s="13"/>
      <c r="C34" s="13"/>
      <c r="D34" s="8" t="s">
        <v>10</v>
      </c>
      <c r="E34" s="12">
        <f>SUM(F34:L34)</f>
        <v>0</v>
      </c>
      <c r="F34" s="8">
        <f>F28</f>
        <v>0</v>
      </c>
      <c r="G34" s="8">
        <f t="shared" si="6"/>
        <v>0</v>
      </c>
      <c r="H34" s="8">
        <f t="shared" si="6"/>
        <v>0</v>
      </c>
      <c r="I34" s="8">
        <f t="shared" si="6"/>
        <v>0</v>
      </c>
      <c r="J34" s="8">
        <f t="shared" si="6"/>
        <v>0</v>
      </c>
      <c r="K34" s="8">
        <f t="shared" si="6"/>
        <v>0</v>
      </c>
      <c r="L34" s="8">
        <f t="shared" si="6"/>
        <v>0</v>
      </c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5">
      <c r="A35" s="13"/>
      <c r="B35" s="13"/>
      <c r="C35" s="13"/>
      <c r="D35" s="8" t="s">
        <v>11</v>
      </c>
      <c r="E35" s="12">
        <f>SUM(F35:L35)</f>
        <v>0</v>
      </c>
      <c r="F35" s="8">
        <f>F29</f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5">
      <c r="A36" s="8" t="s">
        <v>41</v>
      </c>
      <c r="B36" s="18" t="s">
        <v>42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5" customHeight="1">
      <c r="A37" s="13" t="s">
        <v>43</v>
      </c>
      <c r="B37" s="13" t="s">
        <v>44</v>
      </c>
      <c r="C37" s="13" t="s">
        <v>28</v>
      </c>
      <c r="D37" s="8" t="s">
        <v>29</v>
      </c>
      <c r="E37" s="12">
        <f>SUM(F37:L37)</f>
        <v>1650000</v>
      </c>
      <c r="F37" s="12">
        <f aca="true" t="shared" si="7" ref="F37:K37">F39+F40+F41+F42</f>
        <v>1650000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2">
        <f t="shared" si="7"/>
        <v>0</v>
      </c>
      <c r="K37" s="12">
        <f t="shared" si="7"/>
        <v>0</v>
      </c>
      <c r="L37" s="12">
        <f>L39+L40+L41+L42</f>
        <v>0</v>
      </c>
      <c r="M37" s="13" t="s">
        <v>45</v>
      </c>
      <c r="N37" s="13">
        <v>1</v>
      </c>
      <c r="O37" s="13"/>
      <c r="P37" s="13"/>
      <c r="Q37" s="13"/>
      <c r="R37" s="13"/>
      <c r="S37" s="13"/>
      <c r="T37" s="13"/>
      <c r="U37" s="19" t="s">
        <v>46</v>
      </c>
    </row>
    <row r="38" spans="1:21" ht="15">
      <c r="A38" s="13"/>
      <c r="B38" s="13"/>
      <c r="C38" s="13"/>
      <c r="D38" s="14" t="s">
        <v>7</v>
      </c>
      <c r="E38" s="15"/>
      <c r="F38" s="15"/>
      <c r="G38" s="15"/>
      <c r="H38" s="15"/>
      <c r="I38" s="15"/>
      <c r="J38" s="15"/>
      <c r="K38" s="15"/>
      <c r="L38" s="16"/>
      <c r="M38" s="13"/>
      <c r="N38" s="13"/>
      <c r="O38" s="13"/>
      <c r="P38" s="13"/>
      <c r="Q38" s="13"/>
      <c r="R38" s="13"/>
      <c r="S38" s="13"/>
      <c r="T38" s="13"/>
      <c r="U38" s="20"/>
    </row>
    <row r="39" spans="1:21" ht="15">
      <c r="A39" s="13"/>
      <c r="B39" s="13"/>
      <c r="C39" s="13"/>
      <c r="D39" s="8" t="s">
        <v>8</v>
      </c>
      <c r="E39" s="12">
        <f>SUM(F39:L39)</f>
        <v>1650000</v>
      </c>
      <c r="F39" s="8">
        <v>1650000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3"/>
      <c r="N39" s="13"/>
      <c r="O39" s="13"/>
      <c r="P39" s="13"/>
      <c r="Q39" s="13"/>
      <c r="R39" s="13"/>
      <c r="S39" s="13"/>
      <c r="T39" s="13"/>
      <c r="U39" s="20"/>
    </row>
    <row r="40" spans="1:21" ht="15">
      <c r="A40" s="13"/>
      <c r="B40" s="13"/>
      <c r="C40" s="13"/>
      <c r="D40" s="8" t="s">
        <v>9</v>
      </c>
      <c r="E40" s="12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3"/>
      <c r="N40" s="13"/>
      <c r="O40" s="13"/>
      <c r="P40" s="13"/>
      <c r="Q40" s="13"/>
      <c r="R40" s="13"/>
      <c r="S40" s="13"/>
      <c r="T40" s="13"/>
      <c r="U40" s="20"/>
    </row>
    <row r="41" spans="1:21" ht="15">
      <c r="A41" s="13"/>
      <c r="B41" s="13"/>
      <c r="C41" s="13"/>
      <c r="D41" s="8" t="s">
        <v>10</v>
      </c>
      <c r="E41" s="12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3"/>
      <c r="N41" s="13"/>
      <c r="O41" s="13"/>
      <c r="P41" s="13"/>
      <c r="Q41" s="13"/>
      <c r="R41" s="13"/>
      <c r="S41" s="13"/>
      <c r="T41" s="13"/>
      <c r="U41" s="20"/>
    </row>
    <row r="42" spans="1:21" ht="15">
      <c r="A42" s="13"/>
      <c r="B42" s="13"/>
      <c r="C42" s="13"/>
      <c r="D42" s="8" t="s">
        <v>11</v>
      </c>
      <c r="E42" s="12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3"/>
      <c r="N42" s="13"/>
      <c r="O42" s="13"/>
      <c r="P42" s="13"/>
      <c r="Q42" s="13"/>
      <c r="R42" s="13"/>
      <c r="S42" s="13"/>
      <c r="T42" s="13"/>
      <c r="U42" s="20"/>
    </row>
    <row r="43" spans="1:21" ht="15">
      <c r="A43" s="13" t="s">
        <v>47</v>
      </c>
      <c r="B43" s="13" t="s">
        <v>48</v>
      </c>
      <c r="C43" s="13" t="s">
        <v>28</v>
      </c>
      <c r="D43" s="8" t="s">
        <v>29</v>
      </c>
      <c r="E43" s="12">
        <f>SUM(F43:L43)</f>
        <v>1315800</v>
      </c>
      <c r="F43" s="12">
        <f aca="true" t="shared" si="8" ref="F43:K43">F45+F46+F47+F48</f>
        <v>1315800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>L45+L46+L47+L48</f>
        <v>0</v>
      </c>
      <c r="M43" s="13" t="s">
        <v>49</v>
      </c>
      <c r="N43" s="13">
        <v>1</v>
      </c>
      <c r="O43" s="13"/>
      <c r="P43" s="13"/>
      <c r="Q43" s="13"/>
      <c r="R43" s="13"/>
      <c r="S43" s="13"/>
      <c r="T43" s="13"/>
      <c r="U43" s="20"/>
    </row>
    <row r="44" spans="1:21" ht="15">
      <c r="A44" s="13"/>
      <c r="B44" s="13"/>
      <c r="C44" s="13"/>
      <c r="D44" s="14" t="s">
        <v>7</v>
      </c>
      <c r="E44" s="15"/>
      <c r="F44" s="15"/>
      <c r="G44" s="15"/>
      <c r="H44" s="15"/>
      <c r="I44" s="15"/>
      <c r="J44" s="15"/>
      <c r="K44" s="15"/>
      <c r="L44" s="16"/>
      <c r="M44" s="13"/>
      <c r="N44" s="13"/>
      <c r="O44" s="13"/>
      <c r="P44" s="13"/>
      <c r="Q44" s="13"/>
      <c r="R44" s="13"/>
      <c r="S44" s="13"/>
      <c r="T44" s="13"/>
      <c r="U44" s="20"/>
    </row>
    <row r="45" spans="1:21" ht="15">
      <c r="A45" s="13"/>
      <c r="B45" s="13"/>
      <c r="C45" s="13"/>
      <c r="D45" s="8" t="s">
        <v>8</v>
      </c>
      <c r="E45" s="12">
        <f>SUM(F45:L45)</f>
        <v>65800</v>
      </c>
      <c r="F45" s="8">
        <v>65800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3"/>
      <c r="N45" s="13"/>
      <c r="O45" s="13"/>
      <c r="P45" s="13"/>
      <c r="Q45" s="13"/>
      <c r="R45" s="13"/>
      <c r="S45" s="13"/>
      <c r="T45" s="13"/>
      <c r="U45" s="20"/>
    </row>
    <row r="46" spans="1:21" ht="15">
      <c r="A46" s="13"/>
      <c r="B46" s="13"/>
      <c r="C46" s="13"/>
      <c r="D46" s="8" t="s">
        <v>9</v>
      </c>
      <c r="E46" s="12">
        <f>SUM(F46:L46)</f>
        <v>1250000</v>
      </c>
      <c r="F46" s="8">
        <v>1250000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3"/>
      <c r="N46" s="13"/>
      <c r="O46" s="13"/>
      <c r="P46" s="13"/>
      <c r="Q46" s="13"/>
      <c r="R46" s="13"/>
      <c r="S46" s="13"/>
      <c r="T46" s="13"/>
      <c r="U46" s="20"/>
    </row>
    <row r="47" spans="1:21" ht="15">
      <c r="A47" s="13"/>
      <c r="B47" s="13"/>
      <c r="C47" s="13"/>
      <c r="D47" s="8" t="s">
        <v>10</v>
      </c>
      <c r="E47" s="12">
        <f>SUM(F47:L47)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3"/>
      <c r="N47" s="13"/>
      <c r="O47" s="13"/>
      <c r="P47" s="13"/>
      <c r="Q47" s="13"/>
      <c r="R47" s="13"/>
      <c r="S47" s="13"/>
      <c r="T47" s="13"/>
      <c r="U47" s="20"/>
    </row>
    <row r="48" spans="1:21" ht="15">
      <c r="A48" s="13"/>
      <c r="B48" s="13"/>
      <c r="C48" s="13"/>
      <c r="D48" s="8" t="s">
        <v>11</v>
      </c>
      <c r="E48" s="12">
        <f>SUM(F48:L48)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13"/>
      <c r="N48" s="13"/>
      <c r="O48" s="13"/>
      <c r="P48" s="13"/>
      <c r="Q48" s="13"/>
      <c r="R48" s="13"/>
      <c r="S48" s="13"/>
      <c r="T48" s="13"/>
      <c r="U48" s="20"/>
    </row>
    <row r="49" spans="1:21" ht="15">
      <c r="A49" s="13" t="s">
        <v>50</v>
      </c>
      <c r="B49" s="13" t="s">
        <v>51</v>
      </c>
      <c r="C49" s="13" t="s">
        <v>28</v>
      </c>
      <c r="D49" s="8" t="s">
        <v>29</v>
      </c>
      <c r="E49" s="12">
        <f>SUM(F49:L49)</f>
        <v>0</v>
      </c>
      <c r="F49" s="12">
        <f aca="true" t="shared" si="9" ref="F49:L49">F51+F52+F53+F54</f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13" t="s">
        <v>52</v>
      </c>
      <c r="N49" s="13"/>
      <c r="O49" s="17"/>
      <c r="P49" s="13"/>
      <c r="Q49" s="13"/>
      <c r="R49" s="13"/>
      <c r="S49" s="13"/>
      <c r="T49" s="13"/>
      <c r="U49" s="20"/>
    </row>
    <row r="50" spans="1:21" ht="15">
      <c r="A50" s="13"/>
      <c r="B50" s="13"/>
      <c r="C50" s="13"/>
      <c r="D50" s="14" t="s">
        <v>7</v>
      </c>
      <c r="E50" s="15"/>
      <c r="F50" s="15"/>
      <c r="G50" s="15"/>
      <c r="H50" s="15"/>
      <c r="I50" s="15"/>
      <c r="J50" s="15"/>
      <c r="K50" s="15"/>
      <c r="L50" s="16"/>
      <c r="M50" s="13"/>
      <c r="N50" s="13"/>
      <c r="O50" s="17"/>
      <c r="P50" s="13"/>
      <c r="Q50" s="13"/>
      <c r="R50" s="13"/>
      <c r="S50" s="13"/>
      <c r="T50" s="13"/>
      <c r="U50" s="20"/>
    </row>
    <row r="51" spans="1:21" ht="15">
      <c r="A51" s="13"/>
      <c r="B51" s="13"/>
      <c r="C51" s="13"/>
      <c r="D51" s="8" t="s">
        <v>8</v>
      </c>
      <c r="E51" s="12">
        <f>SUM(F51:L51)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13"/>
      <c r="N51" s="13"/>
      <c r="O51" s="17"/>
      <c r="P51" s="13"/>
      <c r="Q51" s="13"/>
      <c r="R51" s="13"/>
      <c r="S51" s="13"/>
      <c r="T51" s="13"/>
      <c r="U51" s="20"/>
    </row>
    <row r="52" spans="1:21" ht="15">
      <c r="A52" s="13"/>
      <c r="B52" s="13"/>
      <c r="C52" s="13"/>
      <c r="D52" s="8" t="s">
        <v>9</v>
      </c>
      <c r="E52" s="12">
        <f>SUM(F52:L52)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13"/>
      <c r="N52" s="13"/>
      <c r="O52" s="17"/>
      <c r="P52" s="13"/>
      <c r="Q52" s="13"/>
      <c r="R52" s="13"/>
      <c r="S52" s="13"/>
      <c r="T52" s="13"/>
      <c r="U52" s="20"/>
    </row>
    <row r="53" spans="1:21" ht="15">
      <c r="A53" s="13"/>
      <c r="B53" s="13"/>
      <c r="C53" s="13"/>
      <c r="D53" s="8" t="s">
        <v>10</v>
      </c>
      <c r="E53" s="12">
        <f>SUM(F53:L53)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13"/>
      <c r="N53" s="13"/>
      <c r="O53" s="17"/>
      <c r="P53" s="13"/>
      <c r="Q53" s="13"/>
      <c r="R53" s="13"/>
      <c r="S53" s="13"/>
      <c r="T53" s="13"/>
      <c r="U53" s="20"/>
    </row>
    <row r="54" spans="1:21" ht="15">
      <c r="A54" s="13"/>
      <c r="B54" s="13"/>
      <c r="C54" s="13"/>
      <c r="D54" s="8" t="s">
        <v>11</v>
      </c>
      <c r="E54" s="12">
        <f>SUM(F54:L54)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13"/>
      <c r="N54" s="13"/>
      <c r="O54" s="17"/>
      <c r="P54" s="13"/>
      <c r="Q54" s="13"/>
      <c r="R54" s="13"/>
      <c r="S54" s="13"/>
      <c r="T54" s="13"/>
      <c r="U54" s="21"/>
    </row>
    <row r="55" spans="1:21" ht="15">
      <c r="A55" s="13"/>
      <c r="B55" s="13" t="s">
        <v>53</v>
      </c>
      <c r="C55" s="13"/>
      <c r="D55" s="8" t="s">
        <v>29</v>
      </c>
      <c r="E55" s="12">
        <f>SUM(F55:L55)</f>
        <v>2965800</v>
      </c>
      <c r="F55" s="12">
        <f aca="true" t="shared" si="10" ref="F55:K55">F57+F58+F59+F60</f>
        <v>2965800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>L57+L58+L59+L60</f>
        <v>0</v>
      </c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5">
      <c r="A56" s="13"/>
      <c r="B56" s="13"/>
      <c r="C56" s="13"/>
      <c r="D56" s="14" t="s">
        <v>7</v>
      </c>
      <c r="E56" s="15"/>
      <c r="F56" s="15"/>
      <c r="G56" s="15"/>
      <c r="H56" s="15"/>
      <c r="I56" s="15"/>
      <c r="J56" s="15"/>
      <c r="K56" s="15"/>
      <c r="L56" s="16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5">
      <c r="A57" s="13"/>
      <c r="B57" s="13"/>
      <c r="C57" s="13"/>
      <c r="D57" s="8" t="s">
        <v>8</v>
      </c>
      <c r="E57" s="12">
        <f>SUM(F57:L57)</f>
        <v>1715800</v>
      </c>
      <c r="F57" s="8">
        <f aca="true" t="shared" si="11" ref="F57:L60">F51+F45+F39</f>
        <v>1715800</v>
      </c>
      <c r="G57" s="8">
        <f t="shared" si="11"/>
        <v>0</v>
      </c>
      <c r="H57" s="8">
        <f t="shared" si="11"/>
        <v>0</v>
      </c>
      <c r="I57" s="8">
        <f t="shared" si="11"/>
        <v>0</v>
      </c>
      <c r="J57" s="8">
        <f t="shared" si="11"/>
        <v>0</v>
      </c>
      <c r="K57" s="8">
        <f t="shared" si="11"/>
        <v>0</v>
      </c>
      <c r="L57" s="8">
        <f t="shared" si="11"/>
        <v>0</v>
      </c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5">
      <c r="A58" s="13"/>
      <c r="B58" s="13"/>
      <c r="C58" s="13"/>
      <c r="D58" s="8" t="s">
        <v>9</v>
      </c>
      <c r="E58" s="12">
        <f>SUM(F58:L58)</f>
        <v>1250000</v>
      </c>
      <c r="F58" s="8">
        <f t="shared" si="11"/>
        <v>1250000</v>
      </c>
      <c r="G58" s="8">
        <f t="shared" si="11"/>
        <v>0</v>
      </c>
      <c r="H58" s="8">
        <f t="shared" si="11"/>
        <v>0</v>
      </c>
      <c r="I58" s="8">
        <f t="shared" si="11"/>
        <v>0</v>
      </c>
      <c r="J58" s="8">
        <f t="shared" si="11"/>
        <v>0</v>
      </c>
      <c r="K58" s="8">
        <f t="shared" si="11"/>
        <v>0</v>
      </c>
      <c r="L58" s="8">
        <f>L52+L46+L40</f>
        <v>0</v>
      </c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5">
      <c r="A59" s="13"/>
      <c r="B59" s="13"/>
      <c r="C59" s="13"/>
      <c r="D59" s="8" t="s">
        <v>10</v>
      </c>
      <c r="E59" s="12">
        <f>SUM(F59:L59)</f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>L53+L47+L41</f>
        <v>0</v>
      </c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15">
      <c r="A60" s="13"/>
      <c r="B60" s="13"/>
      <c r="C60" s="13"/>
      <c r="D60" s="8" t="s">
        <v>11</v>
      </c>
      <c r="E60" s="12">
        <f>SUM(F60:L60)</f>
        <v>0</v>
      </c>
      <c r="F60" s="8">
        <f>F54+F48+F42</f>
        <v>0</v>
      </c>
      <c r="G60" s="8">
        <f t="shared" si="11"/>
        <v>0</v>
      </c>
      <c r="H60" s="8">
        <f t="shared" si="11"/>
        <v>0</v>
      </c>
      <c r="I60" s="8">
        <f t="shared" si="11"/>
        <v>0</v>
      </c>
      <c r="J60" s="8">
        <f t="shared" si="11"/>
        <v>0</v>
      </c>
      <c r="K60" s="8">
        <f t="shared" si="11"/>
        <v>0</v>
      </c>
      <c r="L60" s="8">
        <f t="shared" si="11"/>
        <v>0</v>
      </c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14.25">
      <c r="A61" s="13"/>
      <c r="B61" s="13" t="s">
        <v>54</v>
      </c>
      <c r="C61" s="13"/>
      <c r="D61" s="12" t="s">
        <v>29</v>
      </c>
      <c r="E61" s="12">
        <f>SUM(F61:L61)</f>
        <v>12870964.57</v>
      </c>
      <c r="F61" s="12">
        <f aca="true" t="shared" si="12" ref="F61:L61">SUM(F63:F66)</f>
        <v>4466800</v>
      </c>
      <c r="G61" s="12">
        <f t="shared" si="12"/>
        <v>1403914.5699999998</v>
      </c>
      <c r="H61" s="12">
        <f t="shared" si="12"/>
        <v>1400050</v>
      </c>
      <c r="I61" s="12">
        <f t="shared" si="12"/>
        <v>1400050</v>
      </c>
      <c r="J61" s="12">
        <f t="shared" si="12"/>
        <v>1400050</v>
      </c>
      <c r="K61" s="12">
        <f t="shared" si="12"/>
        <v>1400050</v>
      </c>
      <c r="L61" s="12">
        <f t="shared" si="12"/>
        <v>1400050</v>
      </c>
      <c r="M61" s="13"/>
      <c r="N61" s="13"/>
      <c r="O61" s="13"/>
      <c r="P61" s="13"/>
      <c r="Q61" s="13"/>
      <c r="R61" s="13"/>
      <c r="S61" s="13"/>
      <c r="T61" s="13"/>
      <c r="U61" s="13"/>
    </row>
    <row r="62" spans="1:21" ht="15">
      <c r="A62" s="13"/>
      <c r="B62" s="13"/>
      <c r="C62" s="13"/>
      <c r="D62" s="14" t="s">
        <v>7</v>
      </c>
      <c r="E62" s="15"/>
      <c r="F62" s="15"/>
      <c r="G62" s="15"/>
      <c r="H62" s="15"/>
      <c r="I62" s="15"/>
      <c r="J62" s="15"/>
      <c r="K62" s="15"/>
      <c r="L62" s="16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15">
      <c r="A63" s="13"/>
      <c r="B63" s="13"/>
      <c r="C63" s="13"/>
      <c r="D63" s="12" t="s">
        <v>8</v>
      </c>
      <c r="E63" s="12">
        <f>SUM(F63:L63)</f>
        <v>11490864.57</v>
      </c>
      <c r="F63" s="8">
        <f>F57+F32+F19</f>
        <v>3144800</v>
      </c>
      <c r="G63" s="8">
        <f aca="true" t="shared" si="13" ref="G63:L63">G57+G32+G19</f>
        <v>1345814.5699999998</v>
      </c>
      <c r="H63" s="8">
        <f t="shared" si="13"/>
        <v>1400050</v>
      </c>
      <c r="I63" s="8">
        <f t="shared" si="13"/>
        <v>1400050</v>
      </c>
      <c r="J63" s="8">
        <f t="shared" si="13"/>
        <v>1400050</v>
      </c>
      <c r="K63" s="8">
        <f t="shared" si="13"/>
        <v>1400050</v>
      </c>
      <c r="L63" s="8">
        <f t="shared" si="13"/>
        <v>1400050</v>
      </c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15">
      <c r="A64" s="13"/>
      <c r="B64" s="13"/>
      <c r="C64" s="13"/>
      <c r="D64" s="12" t="s">
        <v>9</v>
      </c>
      <c r="E64" s="12">
        <f>SUM(F64:L64)</f>
        <v>1380100</v>
      </c>
      <c r="F64" s="8">
        <f aca="true" t="shared" si="14" ref="F64:L66">F58+F33+F20</f>
        <v>1322000</v>
      </c>
      <c r="G64" s="8">
        <f t="shared" si="14"/>
        <v>58100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  <c r="M64" s="13"/>
      <c r="N64" s="13"/>
      <c r="O64" s="13"/>
      <c r="P64" s="13"/>
      <c r="Q64" s="13"/>
      <c r="R64" s="13"/>
      <c r="S64" s="13"/>
      <c r="T64" s="13"/>
      <c r="U64" s="13"/>
    </row>
    <row r="65" spans="1:21" ht="15">
      <c r="A65" s="13"/>
      <c r="B65" s="13"/>
      <c r="C65" s="13"/>
      <c r="D65" s="12" t="s">
        <v>10</v>
      </c>
      <c r="E65" s="12">
        <f>SUM(F65:L65)</f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  <c r="I65" s="8">
        <f t="shared" si="14"/>
        <v>0</v>
      </c>
      <c r="J65" s="8">
        <f t="shared" si="14"/>
        <v>0</v>
      </c>
      <c r="K65" s="8">
        <f t="shared" si="14"/>
        <v>0</v>
      </c>
      <c r="L65" s="8">
        <f t="shared" si="14"/>
        <v>0</v>
      </c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15">
      <c r="A66" s="13"/>
      <c r="B66" s="13"/>
      <c r="C66" s="13"/>
      <c r="D66" s="12" t="s">
        <v>11</v>
      </c>
      <c r="E66" s="12">
        <f>SUM(F66:L66)</f>
        <v>0</v>
      </c>
      <c r="F66" s="8">
        <f t="shared" si="14"/>
        <v>0</v>
      </c>
      <c r="G66" s="8">
        <f t="shared" si="14"/>
        <v>0</v>
      </c>
      <c r="H66" s="8">
        <f t="shared" si="14"/>
        <v>0</v>
      </c>
      <c r="I66" s="8">
        <f t="shared" si="14"/>
        <v>0</v>
      </c>
      <c r="J66" s="8">
        <f t="shared" si="14"/>
        <v>0</v>
      </c>
      <c r="K66" s="8">
        <f t="shared" si="14"/>
        <v>0</v>
      </c>
      <c r="L66" s="8">
        <f t="shared" si="14"/>
        <v>0</v>
      </c>
      <c r="M66" s="13"/>
      <c r="N66" s="13"/>
      <c r="O66" s="13"/>
      <c r="P66" s="13"/>
      <c r="Q66" s="13"/>
      <c r="R66" s="13"/>
      <c r="S66" s="13"/>
      <c r="T66" s="13"/>
      <c r="U66" s="13"/>
    </row>
  </sheetData>
  <sheetProtection/>
  <mergeCells count="137">
    <mergeCell ref="A1:U1"/>
    <mergeCell ref="A4:U4"/>
    <mergeCell ref="A5:A6"/>
    <mergeCell ref="B5:B6"/>
    <mergeCell ref="C5:C6"/>
    <mergeCell ref="D5:D6"/>
    <mergeCell ref="E5:L5"/>
    <mergeCell ref="M5:T6"/>
    <mergeCell ref="U5:U6"/>
    <mergeCell ref="E6:L6"/>
    <mergeCell ref="B9:U9"/>
    <mergeCell ref="B10:U10"/>
    <mergeCell ref="B11:B16"/>
    <mergeCell ref="C11:C16"/>
    <mergeCell ref="M11:M12"/>
    <mergeCell ref="N11:N12"/>
    <mergeCell ref="O11:O12"/>
    <mergeCell ref="P11:P12"/>
    <mergeCell ref="Q11:Q12"/>
    <mergeCell ref="T11:T12"/>
    <mergeCell ref="U11:U16"/>
    <mergeCell ref="D12:L12"/>
    <mergeCell ref="M13:M15"/>
    <mergeCell ref="N13:N15"/>
    <mergeCell ref="O13:O15"/>
    <mergeCell ref="P13:P15"/>
    <mergeCell ref="Q13:Q15"/>
    <mergeCell ref="P17:P22"/>
    <mergeCell ref="R11:R12"/>
    <mergeCell ref="S11:S12"/>
    <mergeCell ref="A11:A16"/>
    <mergeCell ref="Q17:Q22"/>
    <mergeCell ref="R17:R22"/>
    <mergeCell ref="S17:S22"/>
    <mergeCell ref="A17:A22"/>
    <mergeCell ref="B17:B22"/>
    <mergeCell ref="C17:C22"/>
    <mergeCell ref="M17:M22"/>
    <mergeCell ref="N17:N22"/>
    <mergeCell ref="O17:O22"/>
    <mergeCell ref="A24:A29"/>
    <mergeCell ref="B24:B29"/>
    <mergeCell ref="C24:C29"/>
    <mergeCell ref="M24:M29"/>
    <mergeCell ref="N24:N29"/>
    <mergeCell ref="O24:O29"/>
    <mergeCell ref="D25:L25"/>
    <mergeCell ref="D18:L18"/>
    <mergeCell ref="R13:R15"/>
    <mergeCell ref="S13:S15"/>
    <mergeCell ref="T13:T15"/>
    <mergeCell ref="B23:U23"/>
    <mergeCell ref="P24:P29"/>
    <mergeCell ref="Q24:Q29"/>
    <mergeCell ref="R24:R29"/>
    <mergeCell ref="S24:S29"/>
    <mergeCell ref="T24:T29"/>
    <mergeCell ref="S30:S35"/>
    <mergeCell ref="T30:T35"/>
    <mergeCell ref="U30:U35"/>
    <mergeCell ref="S37:S42"/>
    <mergeCell ref="T17:T22"/>
    <mergeCell ref="U17:U22"/>
    <mergeCell ref="U24:U29"/>
    <mergeCell ref="T37:T42"/>
    <mergeCell ref="U37:U54"/>
    <mergeCell ref="P37:P42"/>
    <mergeCell ref="Q37:Q42"/>
    <mergeCell ref="R37:R42"/>
    <mergeCell ref="P30:P35"/>
    <mergeCell ref="Q30:Q35"/>
    <mergeCell ref="R30:R35"/>
    <mergeCell ref="A37:A42"/>
    <mergeCell ref="B37:B42"/>
    <mergeCell ref="C37:C42"/>
    <mergeCell ref="M37:M42"/>
    <mergeCell ref="N37:N42"/>
    <mergeCell ref="O37:O42"/>
    <mergeCell ref="D38:L38"/>
    <mergeCell ref="O43:O48"/>
    <mergeCell ref="P43:P48"/>
    <mergeCell ref="A30:A35"/>
    <mergeCell ref="B30:B35"/>
    <mergeCell ref="C30:C35"/>
    <mergeCell ref="M30:M35"/>
    <mergeCell ref="N30:N35"/>
    <mergeCell ref="O30:O35"/>
    <mergeCell ref="D31:L31"/>
    <mergeCell ref="B36:U36"/>
    <mergeCell ref="D44:L44"/>
    <mergeCell ref="A49:A54"/>
    <mergeCell ref="B49:B54"/>
    <mergeCell ref="C49:C54"/>
    <mergeCell ref="M49:M54"/>
    <mergeCell ref="N49:N54"/>
    <mergeCell ref="D50:L50"/>
    <mergeCell ref="A43:A48"/>
    <mergeCell ref="B43:B48"/>
    <mergeCell ref="C43:C48"/>
    <mergeCell ref="M43:M48"/>
    <mergeCell ref="N43:N48"/>
    <mergeCell ref="O49:O54"/>
    <mergeCell ref="T49:T54"/>
    <mergeCell ref="T55:T60"/>
    <mergeCell ref="P49:P54"/>
    <mergeCell ref="Q49:Q54"/>
    <mergeCell ref="R49:R54"/>
    <mergeCell ref="S49:S54"/>
    <mergeCell ref="S55:S60"/>
    <mergeCell ref="U55:U60"/>
    <mergeCell ref="R43:R48"/>
    <mergeCell ref="S43:S48"/>
    <mergeCell ref="Q43:Q48"/>
    <mergeCell ref="D62:L62"/>
    <mergeCell ref="S61:S66"/>
    <mergeCell ref="T43:T48"/>
    <mergeCell ref="P55:P60"/>
    <mergeCell ref="Q55:Q60"/>
    <mergeCell ref="R55:R60"/>
    <mergeCell ref="A55:A60"/>
    <mergeCell ref="B55:B60"/>
    <mergeCell ref="C55:C60"/>
    <mergeCell ref="M55:M60"/>
    <mergeCell ref="N55:N60"/>
    <mergeCell ref="R61:R66"/>
    <mergeCell ref="O55:O60"/>
    <mergeCell ref="D56:L56"/>
    <mergeCell ref="P61:P66"/>
    <mergeCell ref="Q61:Q66"/>
    <mergeCell ref="T61:T66"/>
    <mergeCell ref="U61:U66"/>
    <mergeCell ref="A61:A66"/>
    <mergeCell ref="B61:B66"/>
    <mergeCell ref="C61:C66"/>
    <mergeCell ref="M61:M66"/>
    <mergeCell ref="N61:N66"/>
    <mergeCell ref="O61:O66"/>
  </mergeCells>
  <printOptions horizontalCentered="1"/>
  <pageMargins left="0.1968503937007874" right="0" top="0.7874015748031497" bottom="0.1968503937007874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2017-10-11T08:46:42Z</cp:lastPrinted>
  <dcterms:created xsi:type="dcterms:W3CDTF">2017-01-23T14:15:53Z</dcterms:created>
  <dcterms:modified xsi:type="dcterms:W3CDTF">2017-10-12T13:39:30Z</dcterms:modified>
  <cp:category/>
  <cp:version/>
  <cp:contentType/>
  <cp:contentStatus/>
</cp:coreProperties>
</file>